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216" tabRatio="713" activeTab="7"/>
  </bookViews>
  <sheets>
    <sheet name="3j eau " sheetId="1" r:id="rId1"/>
    <sheet name="3j 4d22" sheetId="2" r:id="rId2"/>
    <sheet name="3j cristaux " sheetId="3" r:id="rId3"/>
    <sheet name="SA11" sheetId="4" r:id="rId4"/>
    <sheet name="STAT GFP+" sheetId="6" r:id="rId5"/>
    <sheet name="stat old EC GFP-DAPI+RFP-" sheetId="7" r:id="rId6"/>
    <sheet name="stat new EC" sheetId="8" r:id="rId7"/>
    <sheet name="graphe EC " sheetId="10" r:id="rId8"/>
    <sheet name="graphe GFP+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3" l="1"/>
  <c r="H2" i="3"/>
  <c r="D2" i="3"/>
  <c r="D4" i="10" l="1"/>
  <c r="B4" i="10"/>
  <c r="D3" i="10"/>
  <c r="B3" i="10"/>
  <c r="D2" i="10"/>
  <c r="B2" i="10"/>
  <c r="B2" i="9" l="1"/>
  <c r="B3" i="9"/>
  <c r="B1" i="9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B2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B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A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2" i="6"/>
  <c r="B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M48" i="4"/>
  <c r="M38" i="4"/>
  <c r="M39" i="4"/>
  <c r="M40" i="4"/>
  <c r="M41" i="4"/>
  <c r="M42" i="4"/>
  <c r="M43" i="4"/>
  <c r="M44" i="4"/>
  <c r="M45" i="4"/>
  <c r="M46" i="4"/>
  <c r="M47" i="4"/>
  <c r="M34" i="4"/>
  <c r="M35" i="4"/>
  <c r="M36" i="4"/>
  <c r="M37" i="4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I48" i="4"/>
  <c r="I38" i="4"/>
  <c r="I39" i="4"/>
  <c r="I40" i="4"/>
  <c r="I41" i="4"/>
  <c r="I42" i="4"/>
  <c r="I43" i="4"/>
  <c r="I44" i="4"/>
  <c r="I45" i="4"/>
  <c r="I46" i="4"/>
  <c r="I47" i="4"/>
  <c r="I34" i="4"/>
  <c r="I35" i="4"/>
  <c r="I36" i="4"/>
  <c r="I37" i="4"/>
  <c r="I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E48" i="4"/>
  <c r="E38" i="4"/>
  <c r="E39" i="4"/>
  <c r="E40" i="4"/>
  <c r="E41" i="4"/>
  <c r="E42" i="4"/>
  <c r="E43" i="4"/>
  <c r="E44" i="4"/>
  <c r="E45" i="4"/>
  <c r="E46" i="4"/>
  <c r="E47" i="4"/>
  <c r="E34" i="4"/>
  <c r="E35" i="4"/>
  <c r="E36" i="4"/>
  <c r="E37" i="4"/>
  <c r="E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K22" i="2"/>
  <c r="H22" i="2"/>
  <c r="D22" i="2"/>
  <c r="M50" i="1"/>
  <c r="M44" i="1"/>
  <c r="M45" i="1"/>
  <c r="M46" i="1"/>
  <c r="M47" i="1"/>
  <c r="M48" i="1"/>
  <c r="M49" i="1"/>
  <c r="M35" i="1"/>
  <c r="M36" i="1"/>
  <c r="M37" i="1"/>
  <c r="M38" i="1"/>
  <c r="M39" i="1"/>
  <c r="M40" i="1"/>
  <c r="M41" i="1"/>
  <c r="M42" i="1"/>
  <c r="M43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2" i="1"/>
  <c r="M3" i="1"/>
  <c r="M4" i="1"/>
  <c r="M5" i="1"/>
  <c r="M6" i="1"/>
  <c r="M7" i="1"/>
  <c r="M8" i="1"/>
  <c r="M9" i="1"/>
  <c r="M10" i="1"/>
  <c r="I50" i="1"/>
  <c r="I44" i="1"/>
  <c r="I45" i="1"/>
  <c r="I46" i="1"/>
  <c r="I47" i="1"/>
  <c r="I48" i="1"/>
  <c r="I49" i="1"/>
  <c r="I35" i="1"/>
  <c r="I36" i="1"/>
  <c r="I37" i="1"/>
  <c r="I38" i="1"/>
  <c r="I39" i="1"/>
  <c r="I40" i="1"/>
  <c r="I41" i="1"/>
  <c r="I42" i="1"/>
  <c r="I43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2" i="1"/>
  <c r="I3" i="1"/>
  <c r="I4" i="1"/>
  <c r="I5" i="1"/>
  <c r="I6" i="1"/>
  <c r="I7" i="1"/>
  <c r="I8" i="1"/>
  <c r="I9" i="1"/>
  <c r="I10" i="1"/>
  <c r="E50" i="1"/>
  <c r="E44" i="1"/>
  <c r="E45" i="1"/>
  <c r="E46" i="1"/>
  <c r="E47" i="1"/>
  <c r="E48" i="1"/>
  <c r="E49" i="1"/>
  <c r="E35" i="1"/>
  <c r="E36" i="1"/>
  <c r="E37" i="1"/>
  <c r="E38" i="1"/>
  <c r="E39" i="1"/>
  <c r="E40" i="1"/>
  <c r="E41" i="1"/>
  <c r="E42" i="1"/>
  <c r="E43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2" i="1"/>
  <c r="E3" i="1"/>
  <c r="E4" i="1"/>
  <c r="E5" i="1"/>
  <c r="E6" i="1"/>
  <c r="E7" i="1"/>
  <c r="E8" i="1"/>
  <c r="E9" i="1"/>
  <c r="E10" i="1"/>
  <c r="K52" i="4" l="1"/>
  <c r="H52" i="4"/>
  <c r="D52" i="4"/>
  <c r="K51" i="4"/>
  <c r="H51" i="4"/>
  <c r="D51" i="4"/>
  <c r="K50" i="4"/>
  <c r="H50" i="4"/>
  <c r="D50" i="4"/>
  <c r="K49" i="4"/>
  <c r="H49" i="4"/>
  <c r="D49" i="4"/>
  <c r="H48" i="4"/>
  <c r="K48" i="4"/>
  <c r="D48" i="4"/>
  <c r="K47" i="4"/>
  <c r="H47" i="4"/>
  <c r="D47" i="4"/>
  <c r="K46" i="4"/>
  <c r="H46" i="4"/>
  <c r="D46" i="4"/>
  <c r="H45" i="4"/>
  <c r="K45" i="4"/>
  <c r="D45" i="4"/>
  <c r="K44" i="4"/>
  <c r="H44" i="4"/>
  <c r="D44" i="4"/>
  <c r="K43" i="4"/>
  <c r="H43" i="4"/>
  <c r="D43" i="4"/>
  <c r="K40" i="4"/>
  <c r="H40" i="4"/>
  <c r="D40" i="4"/>
  <c r="H39" i="4"/>
  <c r="K39" i="4"/>
  <c r="D39" i="4"/>
  <c r="H38" i="4"/>
  <c r="K38" i="4"/>
  <c r="D38" i="4"/>
  <c r="K37" i="4"/>
  <c r="H37" i="4"/>
  <c r="D37" i="4"/>
  <c r="H33" i="4"/>
  <c r="K33" i="4"/>
  <c r="D33" i="4"/>
  <c r="H32" i="4"/>
  <c r="K32" i="4"/>
  <c r="D32" i="4"/>
  <c r="H31" i="4"/>
  <c r="K31" i="4"/>
  <c r="D31" i="4"/>
  <c r="K30" i="4"/>
  <c r="H30" i="4"/>
  <c r="D30" i="4"/>
  <c r="H29" i="4"/>
  <c r="K29" i="4"/>
  <c r="D29" i="4"/>
  <c r="H28" i="4"/>
  <c r="K28" i="4"/>
  <c r="D28" i="4"/>
  <c r="K27" i="4"/>
  <c r="H27" i="4"/>
  <c r="D27" i="4"/>
  <c r="H26" i="4"/>
  <c r="K26" i="4"/>
  <c r="D26" i="4"/>
  <c r="K25" i="4"/>
  <c r="H25" i="4"/>
  <c r="D25" i="4"/>
  <c r="H24" i="4"/>
  <c r="K24" i="4"/>
  <c r="D24" i="4"/>
  <c r="H23" i="4"/>
  <c r="K23" i="4"/>
  <c r="D23" i="4"/>
  <c r="H22" i="4"/>
  <c r="K22" i="4"/>
  <c r="D22" i="4"/>
  <c r="H21" i="4"/>
  <c r="K21" i="4"/>
  <c r="D21" i="4"/>
  <c r="H20" i="4"/>
  <c r="K20" i="4"/>
  <c r="D20" i="4"/>
  <c r="K19" i="4"/>
  <c r="H19" i="4"/>
  <c r="D19" i="4"/>
  <c r="H18" i="4"/>
  <c r="K18" i="4"/>
  <c r="D18" i="4"/>
  <c r="H17" i="4"/>
  <c r="K17" i="4"/>
  <c r="D17" i="4"/>
  <c r="H16" i="4"/>
  <c r="K16" i="4"/>
  <c r="D16" i="4"/>
  <c r="H15" i="4"/>
  <c r="K15" i="4"/>
  <c r="D15" i="4"/>
  <c r="K14" i="4"/>
  <c r="H14" i="4"/>
  <c r="D14" i="4"/>
  <c r="K13" i="4"/>
  <c r="H13" i="4"/>
  <c r="D13" i="4"/>
  <c r="K12" i="4"/>
  <c r="H12" i="4"/>
  <c r="D12" i="4"/>
  <c r="H11" i="4"/>
  <c r="K11" i="4"/>
  <c r="D11" i="4"/>
  <c r="K10" i="4"/>
  <c r="H10" i="4"/>
  <c r="D10" i="4"/>
  <c r="K9" i="4"/>
  <c r="H9" i="4"/>
  <c r="D9" i="4"/>
  <c r="K8" i="4"/>
  <c r="H8" i="4"/>
  <c r="D8" i="4"/>
  <c r="H7" i="4"/>
  <c r="K7" i="4"/>
  <c r="D7" i="4"/>
  <c r="K6" i="4"/>
  <c r="H6" i="4"/>
  <c r="D6" i="4"/>
  <c r="K5" i="4" l="1"/>
  <c r="H5" i="4"/>
  <c r="D5" i="4"/>
  <c r="K4" i="4"/>
  <c r="H4" i="4"/>
  <c r="D4" i="4"/>
  <c r="K3" i="4"/>
  <c r="H3" i="4"/>
  <c r="D3" i="4"/>
  <c r="K2" i="4"/>
  <c r="H2" i="4"/>
  <c r="D2" i="4"/>
  <c r="K15" i="3"/>
  <c r="H15" i="3"/>
  <c r="D15" i="3"/>
  <c r="K14" i="3"/>
  <c r="H14" i="3"/>
  <c r="D14" i="3"/>
  <c r="K13" i="3"/>
  <c r="H13" i="3"/>
  <c r="D13" i="3"/>
  <c r="K12" i="3"/>
  <c r="H12" i="3"/>
  <c r="D12" i="3"/>
  <c r="K11" i="3"/>
  <c r="H11" i="3"/>
  <c r="D11" i="3"/>
  <c r="K10" i="3"/>
  <c r="H10" i="3"/>
  <c r="D10" i="3"/>
  <c r="K9" i="3"/>
  <c r="H9" i="3"/>
  <c r="D9" i="3"/>
  <c r="K8" i="3"/>
  <c r="H8" i="3"/>
  <c r="D8" i="3"/>
  <c r="H7" i="3"/>
  <c r="K7" i="3"/>
  <c r="D7" i="3"/>
  <c r="K6" i="3"/>
  <c r="H6" i="3"/>
  <c r="K5" i="3"/>
  <c r="D6" i="3"/>
  <c r="H5" i="3"/>
  <c r="D5" i="3"/>
  <c r="H4" i="3"/>
  <c r="K4" i="3"/>
  <c r="D4" i="3"/>
  <c r="K3" i="3"/>
  <c r="H3" i="3"/>
  <c r="D3" i="3"/>
  <c r="K2" i="3"/>
  <c r="H21" i="2"/>
  <c r="D21" i="2"/>
  <c r="K21" i="2"/>
  <c r="K20" i="2"/>
  <c r="H20" i="2"/>
  <c r="D20" i="2"/>
  <c r="K19" i="2"/>
  <c r="H19" i="2"/>
  <c r="D19" i="2"/>
  <c r="K18" i="2"/>
  <c r="H18" i="2"/>
  <c r="D18" i="2"/>
  <c r="K17" i="2"/>
  <c r="H17" i="2"/>
  <c r="D17" i="2"/>
  <c r="K16" i="2"/>
  <c r="H16" i="2"/>
  <c r="D16" i="2"/>
  <c r="K15" i="2"/>
  <c r="H15" i="2"/>
  <c r="D15" i="2"/>
  <c r="K14" i="2"/>
  <c r="H14" i="2"/>
  <c r="D14" i="2"/>
  <c r="K13" i="2"/>
  <c r="H13" i="2"/>
  <c r="D13" i="2"/>
  <c r="H12" i="2"/>
  <c r="K12" i="2"/>
  <c r="D12" i="2"/>
  <c r="K11" i="2"/>
  <c r="H11" i="2"/>
  <c r="D11" i="2"/>
  <c r="K10" i="2"/>
  <c r="H10" i="2"/>
  <c r="D10" i="2"/>
  <c r="K9" i="2"/>
  <c r="H9" i="2"/>
  <c r="D9" i="2"/>
  <c r="K8" i="2"/>
  <c r="H8" i="2"/>
  <c r="D8" i="2"/>
  <c r="K7" i="2"/>
  <c r="H7" i="2"/>
  <c r="D7" i="2"/>
  <c r="K6" i="2"/>
  <c r="H6" i="2"/>
  <c r="D6" i="2"/>
  <c r="K5" i="2"/>
  <c r="H5" i="2"/>
  <c r="D5" i="2"/>
  <c r="K4" i="2"/>
  <c r="H4" i="2"/>
  <c r="D4" i="2"/>
  <c r="K3" i="2"/>
  <c r="H3" i="2"/>
  <c r="D3" i="2"/>
  <c r="K2" i="2"/>
  <c r="H2" i="2"/>
  <c r="D2" i="2"/>
  <c r="L58" i="1"/>
  <c r="H58" i="1"/>
  <c r="D58" i="1"/>
  <c r="L57" i="1"/>
  <c r="H57" i="1"/>
  <c r="D57" i="1"/>
  <c r="L56" i="1"/>
  <c r="H56" i="1"/>
  <c r="D56" i="1"/>
  <c r="L55" i="1"/>
  <c r="H55" i="1"/>
  <c r="D55" i="1"/>
  <c r="L54" i="1"/>
  <c r="H54" i="1"/>
  <c r="D54" i="1"/>
  <c r="L53" i="1"/>
  <c r="H53" i="1"/>
  <c r="D53" i="1"/>
  <c r="L50" i="1"/>
  <c r="H50" i="1"/>
  <c r="D50" i="1"/>
  <c r="L49" i="1"/>
  <c r="H49" i="1"/>
  <c r="D49" i="1"/>
  <c r="L48" i="1"/>
  <c r="H48" i="1"/>
  <c r="D48" i="1"/>
  <c r="L47" i="1"/>
  <c r="H47" i="1"/>
  <c r="D47" i="1"/>
  <c r="L46" i="1"/>
  <c r="H46" i="1"/>
  <c r="D46" i="1"/>
  <c r="L45" i="1"/>
  <c r="H45" i="1"/>
  <c r="D45" i="1"/>
  <c r="L44" i="1"/>
  <c r="H44" i="1"/>
  <c r="D44" i="1"/>
  <c r="L43" i="1"/>
  <c r="H43" i="1"/>
  <c r="D43" i="1"/>
  <c r="L42" i="1"/>
  <c r="H42" i="1"/>
  <c r="D42" i="1"/>
  <c r="L38" i="1"/>
  <c r="H38" i="1"/>
  <c r="D38" i="1"/>
  <c r="L37" i="1"/>
  <c r="H37" i="1"/>
  <c r="D37" i="1"/>
  <c r="L36" i="1"/>
  <c r="H36" i="1"/>
  <c r="D36" i="1"/>
  <c r="L35" i="1"/>
  <c r="H35" i="1"/>
  <c r="D35" i="1"/>
  <c r="L34" i="1"/>
  <c r="H34" i="1"/>
  <c r="D34" i="1"/>
  <c r="L33" i="1"/>
  <c r="H33" i="1"/>
  <c r="D33" i="1"/>
  <c r="L32" i="1"/>
  <c r="H32" i="1"/>
  <c r="D32" i="1"/>
  <c r="L31" i="1"/>
  <c r="H31" i="1"/>
  <c r="D31" i="1"/>
  <c r="L30" i="1"/>
  <c r="H30" i="1"/>
  <c r="D30" i="1"/>
  <c r="L29" i="1"/>
  <c r="H29" i="1"/>
  <c r="D29" i="1"/>
  <c r="L28" i="1"/>
  <c r="H28" i="1"/>
  <c r="D28" i="1"/>
  <c r="L27" i="1"/>
  <c r="H27" i="1"/>
  <c r="D27" i="1"/>
  <c r="L26" i="1"/>
  <c r="H26" i="1"/>
  <c r="D26" i="1"/>
  <c r="L25" i="1"/>
  <c r="H25" i="1"/>
  <c r="D25" i="1"/>
  <c r="L24" i="1"/>
  <c r="H24" i="1"/>
  <c r="D24" i="1"/>
  <c r="L23" i="1"/>
  <c r="H23" i="1"/>
  <c r="D23" i="1"/>
  <c r="L22" i="1"/>
  <c r="H22" i="1"/>
  <c r="D22" i="1"/>
  <c r="L21" i="1"/>
  <c r="H21" i="1"/>
  <c r="D21" i="1"/>
  <c r="L20" i="1"/>
  <c r="H20" i="1"/>
  <c r="D20" i="1"/>
  <c r="L19" i="1"/>
  <c r="H19" i="1"/>
  <c r="D19" i="1"/>
  <c r="L18" i="1"/>
  <c r="H18" i="1"/>
  <c r="D18" i="1"/>
  <c r="L17" i="1"/>
  <c r="H17" i="1"/>
  <c r="D17" i="1"/>
  <c r="L16" i="1"/>
  <c r="H16" i="1"/>
  <c r="D16" i="1"/>
  <c r="L15" i="1"/>
  <c r="H15" i="1"/>
  <c r="D15" i="1"/>
  <c r="L10" i="1"/>
  <c r="H10" i="1"/>
  <c r="D10" i="1"/>
  <c r="L9" i="1"/>
  <c r="H9" i="1"/>
  <c r="D9" i="1"/>
  <c r="L8" i="1"/>
  <c r="H8" i="1"/>
  <c r="D8" i="1"/>
  <c r="L7" i="1"/>
  <c r="H7" i="1"/>
  <c r="D7" i="1"/>
  <c r="L6" i="1"/>
  <c r="H6" i="1"/>
  <c r="D6" i="1"/>
  <c r="L5" i="1"/>
  <c r="H5" i="1"/>
  <c r="D5" i="1"/>
  <c r="L4" i="1"/>
  <c r="H4" i="1"/>
  <c r="D4" i="1"/>
  <c r="L3" i="1"/>
  <c r="H3" i="1"/>
  <c r="D3" i="1"/>
  <c r="L2" i="1"/>
  <c r="H2" i="1"/>
  <c r="D2" i="1"/>
  <c r="B4" i="9" l="1"/>
  <c r="H16" i="3"/>
  <c r="K16" i="3"/>
  <c r="D5" i="10" s="1"/>
</calcChain>
</file>

<file path=xl/sharedStrings.xml><?xml version="1.0" encoding="utf-8"?>
<sst xmlns="http://schemas.openxmlformats.org/spreadsheetml/2006/main" count="374" uniqueCount="150">
  <si>
    <t>intestin</t>
  </si>
  <si>
    <t>surface</t>
  </si>
  <si>
    <t>GFP+</t>
  </si>
  <si>
    <t xml:space="preserve">GFP-DAPI+RFP+ </t>
  </si>
  <si>
    <t>GFP-DAPI+RFP-</t>
  </si>
  <si>
    <t>un80</t>
  </si>
  <si>
    <t>un87</t>
  </si>
  <si>
    <t>un94</t>
  </si>
  <si>
    <t>un101</t>
  </si>
  <si>
    <t>un112</t>
  </si>
  <si>
    <t>un119</t>
  </si>
  <si>
    <t>un126</t>
  </si>
  <si>
    <t>un133</t>
  </si>
  <si>
    <t>un140</t>
  </si>
  <si>
    <t>un670</t>
  </si>
  <si>
    <t>un677</t>
  </si>
  <si>
    <t>un684</t>
  </si>
  <si>
    <t>un691</t>
  </si>
  <si>
    <t>un698</t>
  </si>
  <si>
    <t>un705</t>
  </si>
  <si>
    <t>un712</t>
  </si>
  <si>
    <t>un719</t>
  </si>
  <si>
    <t>un726</t>
  </si>
  <si>
    <t>un739</t>
  </si>
  <si>
    <t>un746</t>
  </si>
  <si>
    <t>un760</t>
  </si>
  <si>
    <t>un774</t>
  </si>
  <si>
    <t>un781</t>
  </si>
  <si>
    <t>un788</t>
  </si>
  <si>
    <t>un795</t>
  </si>
  <si>
    <t>un802</t>
  </si>
  <si>
    <t>un809</t>
  </si>
  <si>
    <t>un816</t>
  </si>
  <si>
    <t>un823</t>
  </si>
  <si>
    <t>un830</t>
  </si>
  <si>
    <t>un837</t>
  </si>
  <si>
    <t>un844</t>
  </si>
  <si>
    <t>un851</t>
  </si>
  <si>
    <t>un413</t>
  </si>
  <si>
    <t>un420</t>
  </si>
  <si>
    <t>un427</t>
  </si>
  <si>
    <t>un434</t>
  </si>
  <si>
    <t>un441</t>
  </si>
  <si>
    <t>un448</t>
  </si>
  <si>
    <t>un455</t>
  </si>
  <si>
    <t>un462</t>
  </si>
  <si>
    <t>un469</t>
  </si>
  <si>
    <t>un262</t>
  </si>
  <si>
    <t>un271</t>
  </si>
  <si>
    <t>un281</t>
  </si>
  <si>
    <t>un295</t>
  </si>
  <si>
    <t>un309</t>
  </si>
  <si>
    <t>un316</t>
  </si>
  <si>
    <t>un63</t>
  </si>
  <si>
    <t>un56</t>
  </si>
  <si>
    <t>un70</t>
  </si>
  <si>
    <t>un77</t>
  </si>
  <si>
    <t>un84</t>
  </si>
  <si>
    <t>un91</t>
  </si>
  <si>
    <t>un98</t>
  </si>
  <si>
    <t>un105</t>
  </si>
  <si>
    <t>un142</t>
  </si>
  <si>
    <t>un149</t>
  </si>
  <si>
    <t>un156</t>
  </si>
  <si>
    <t>un163</t>
  </si>
  <si>
    <t>un170</t>
  </si>
  <si>
    <t>un177</t>
  </si>
  <si>
    <t>un184</t>
  </si>
  <si>
    <t>un191</t>
  </si>
  <si>
    <t>un198</t>
  </si>
  <si>
    <t>RFP+</t>
  </si>
  <si>
    <t>un319</t>
  </si>
  <si>
    <t>un326</t>
  </si>
  <si>
    <t>un333</t>
  </si>
  <si>
    <t>un343</t>
  </si>
  <si>
    <t>un350</t>
  </si>
  <si>
    <t>un364</t>
  </si>
  <si>
    <t>un371</t>
  </si>
  <si>
    <t>un385</t>
  </si>
  <si>
    <t>un392</t>
  </si>
  <si>
    <t>un399</t>
  </si>
  <si>
    <t>un406</t>
  </si>
  <si>
    <t>un426</t>
  </si>
  <si>
    <t>un440</t>
  </si>
  <si>
    <t>un454</t>
  </si>
  <si>
    <t>un468</t>
  </si>
  <si>
    <t>un482</t>
  </si>
  <si>
    <t>un496</t>
  </si>
  <si>
    <t>un503</t>
  </si>
  <si>
    <t>un510</t>
  </si>
  <si>
    <t>un517</t>
  </si>
  <si>
    <t>un524</t>
  </si>
  <si>
    <t>un531</t>
  </si>
  <si>
    <t>un625</t>
  </si>
  <si>
    <t>un616</t>
  </si>
  <si>
    <t>un607</t>
  </si>
  <si>
    <t>un598</t>
  </si>
  <si>
    <t>un589</t>
  </si>
  <si>
    <t>un573</t>
  </si>
  <si>
    <t>un235</t>
  </si>
  <si>
    <t>un254</t>
  </si>
  <si>
    <t>un261</t>
  </si>
  <si>
    <t>un268</t>
  </si>
  <si>
    <t>un244</t>
  </si>
  <si>
    <t>un251</t>
  </si>
  <si>
    <t>un258</t>
  </si>
  <si>
    <t>un267</t>
  </si>
  <si>
    <t>un274</t>
  </si>
  <si>
    <t>un288</t>
  </si>
  <si>
    <t>un302</t>
  </si>
  <si>
    <t>un323</t>
  </si>
  <si>
    <t>un330</t>
  </si>
  <si>
    <t>un344</t>
  </si>
  <si>
    <t xml:space="preserve">GFP-DAPI+RFP- </t>
  </si>
  <si>
    <t>GFP-DAPI+RFP+</t>
  </si>
  <si>
    <t>RFP-</t>
  </si>
  <si>
    <t>H2O</t>
  </si>
  <si>
    <t>4D22</t>
  </si>
  <si>
    <t>Tukey-Kramer Test: Pairwise Comparisons for One-Way Layout Design</t>
  </si>
  <si>
    <t>Mean</t>
  </si>
  <si>
    <t>S.E.M.</t>
  </si>
  <si>
    <t>S.D.</t>
  </si>
  <si>
    <t>Variance</t>
  </si>
  <si>
    <t>Sum</t>
  </si>
  <si>
    <t>N</t>
  </si>
  <si>
    <t>Grand Mean</t>
  </si>
  <si>
    <t>Total N</t>
  </si>
  <si>
    <t>Errors Estimates</t>
  </si>
  <si>
    <t>SS(E)</t>
  </si>
  <si>
    <t>Df(E)</t>
  </si>
  <si>
    <t>Var(E)</t>
  </si>
  <si>
    <t>SE(E)</t>
  </si>
  <si>
    <t>t-Table</t>
  </si>
  <si>
    <t>Upper Right: tij (Test Statistics between i and j groups); Lower Left: P-Values (Studentized Range Distribution)</t>
  </si>
  <si>
    <t>*** (P&lt;=0.001)</t>
  </si>
  <si>
    <t>SA11</t>
  </si>
  <si>
    <t>Cristaux</t>
  </si>
  <si>
    <t>cristaux</t>
  </si>
  <si>
    <t>* (P&lt;=0.05)</t>
  </si>
  <si>
    <t>** (P&lt;=0.01)</t>
  </si>
  <si>
    <t>Old</t>
  </si>
  <si>
    <t>New</t>
  </si>
  <si>
    <t>SEM Old</t>
  </si>
  <si>
    <t>SEM New</t>
  </si>
  <si>
    <t>images</t>
  </si>
  <si>
    <t>un246</t>
  </si>
  <si>
    <t>un230</t>
  </si>
  <si>
    <t>un221</t>
  </si>
  <si>
    <t>un195</t>
  </si>
  <si>
    <t>un180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</si>
</sst>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1" fillId="2" borderId="0" xfId="0" applyFont="1" applyFill="1"/>
    <xf numFmtId="11" fontId="0" fillId="0" borderId="0" xfId="0" applyNumberFormat="1"/>
    <xf numFmtId="1" fontId="0" fillId="0" borderId="0" xfId="0" applyNumberFormat="1"/>
    <xf numFmtId="0" fontId="0" fillId="0" borderId="0" xfId="0" applyFill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'graphe EC '!$A$2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'!$C$2</c:f>
                <c:numCache>
                  <c:formatCode>General</c:formatCode>
                  <c:ptCount val="1"/>
                  <c:pt idx="0">
                    <c:v>1.9805896620000001</c:v>
                  </c:pt>
                </c:numCache>
              </c:numRef>
            </c:plus>
            <c:minus>
              <c:numRef>
                <c:f>'graphe EC '!$C$2</c:f>
                <c:numCache>
                  <c:formatCode>General</c:formatCode>
                  <c:ptCount val="1"/>
                  <c:pt idx="0">
                    <c:v>1.9805896620000001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'graphe EC '!$B$2</c:f>
              <c:numCache>
                <c:formatCode>General</c:formatCode>
                <c:ptCount val="1"/>
                <c:pt idx="0">
                  <c:v>63.117684465687923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50-4CF8-B97B-E6B3EF27899A}"/>
            </c:ext>
          </c:extLst>
        </c:ser>
        <c:ser>
          <c:idx val="1"/>
          <c:order val="1"/>
          <c:tx>
            <c:strRef>
              <c:f>'graphe EC '!$A$3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'!$C$3</c:f>
                <c:numCache>
                  <c:formatCode>General</c:formatCode>
                  <c:ptCount val="1"/>
                  <c:pt idx="0">
                    <c:v>3.2070897220000001</c:v>
                  </c:pt>
                </c:numCache>
              </c:numRef>
            </c:plus>
            <c:minus>
              <c:numRef>
                <c:f>'graphe EC '!$C$3</c:f>
                <c:numCache>
                  <c:formatCode>General</c:formatCode>
                  <c:ptCount val="1"/>
                  <c:pt idx="0">
                    <c:v>3.2070897220000001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'graphe EC '!$B$3</c:f>
              <c:numCache>
                <c:formatCode>General</c:formatCode>
                <c:ptCount val="1"/>
                <c:pt idx="0">
                  <c:v>72.368555224531875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50-4CF8-B97B-E6B3EF27899A}"/>
            </c:ext>
          </c:extLst>
        </c:ser>
        <c:ser>
          <c:idx val="2"/>
          <c:order val="2"/>
          <c:tx>
            <c:strRef>
              <c:f>'graphe EC '!$A$4</c:f>
              <c:strCache>
                <c:ptCount val="1"/>
                <c:pt idx="0">
                  <c:v>SA11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'!$C$4</c:f>
                <c:numCache>
                  <c:formatCode>General</c:formatCode>
                  <c:ptCount val="1"/>
                  <c:pt idx="0">
                    <c:v>2.9863807859999998</c:v>
                  </c:pt>
                </c:numCache>
              </c:numRef>
            </c:plus>
            <c:minus>
              <c:numRef>
                <c:f>'graphe EC '!$C$4</c:f>
                <c:numCache>
                  <c:formatCode>General</c:formatCode>
                  <c:ptCount val="1"/>
                  <c:pt idx="0">
                    <c:v>2.9863807859999998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'graphe EC '!$B$4</c:f>
              <c:numCache>
                <c:formatCode>General</c:formatCode>
                <c:ptCount val="1"/>
                <c:pt idx="0">
                  <c:v>44.6809322025778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50-4CF8-B97B-E6B3EF27899A}"/>
            </c:ext>
          </c:extLst>
        </c:ser>
        <c:ser>
          <c:idx val="3"/>
          <c:order val="3"/>
          <c:tx>
            <c:strRef>
              <c:f>'graphe EC '!$A$5</c:f>
              <c:strCache>
                <c:ptCount val="1"/>
                <c:pt idx="0">
                  <c:v>Cristaux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'!$C$5</c:f>
                <c:numCache>
                  <c:formatCode>General</c:formatCode>
                  <c:ptCount val="1"/>
                  <c:pt idx="0">
                    <c:v>4.0536519799999997</c:v>
                  </c:pt>
                </c:numCache>
              </c:numRef>
            </c:plus>
            <c:minus>
              <c:numRef>
                <c:f>'graphe EC '!$C$5</c:f>
                <c:numCache>
                  <c:formatCode>General</c:formatCode>
                  <c:ptCount val="1"/>
                  <c:pt idx="0">
                    <c:v>4.0536519799999997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'graphe EC '!$B$5</c:f>
              <c:numCache>
                <c:formatCode>General</c:formatCode>
                <c:ptCount val="1"/>
                <c:pt idx="0">
                  <c:v>48.853755091902904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50-4CF8-B97B-E6B3EF27899A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5D50-4CF8-B97B-E6B3EF27899A}"/>
            </c:ext>
          </c:extLst>
        </c:ser>
        <c:ser>
          <c:idx val="5"/>
          <c:order val="5"/>
          <c:tx>
            <c:strRef>
              <c:f>'graphe EC '!$A$2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'!$E$2</c:f>
                <c:numCache>
                  <c:formatCode>General</c:formatCode>
                  <c:ptCount val="1"/>
                  <c:pt idx="0">
                    <c:v>0.21851250189999999</c:v>
                  </c:pt>
                </c:numCache>
              </c:numRef>
            </c:plus>
            <c:minus>
              <c:numRef>
                <c:f>'graphe EC '!$E$2</c:f>
                <c:numCache>
                  <c:formatCode>General</c:formatCode>
                  <c:ptCount val="1"/>
                  <c:pt idx="0">
                    <c:v>0.21851250189999999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'graphe EC '!$D$2</c:f>
              <c:numCache>
                <c:formatCode>General</c:formatCode>
                <c:ptCount val="1"/>
                <c:pt idx="0">
                  <c:v>0.81328143797803698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50-4CF8-B97B-E6B3EF27899A}"/>
            </c:ext>
          </c:extLst>
        </c:ser>
        <c:ser>
          <c:idx val="6"/>
          <c:order val="6"/>
          <c:tx>
            <c:strRef>
              <c:f>'graphe EC '!$A$3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'!$E$3</c:f>
                <c:numCache>
                  <c:formatCode>General</c:formatCode>
                  <c:ptCount val="1"/>
                  <c:pt idx="0">
                    <c:v>0.57160064499999996</c:v>
                  </c:pt>
                </c:numCache>
              </c:numRef>
            </c:plus>
            <c:minus>
              <c:numRef>
                <c:f>'graphe EC '!$E$3</c:f>
                <c:numCache>
                  <c:formatCode>General</c:formatCode>
                  <c:ptCount val="1"/>
                  <c:pt idx="0">
                    <c:v>0.57160064499999996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'graphe EC '!$D$3</c:f>
              <c:numCache>
                <c:formatCode>General</c:formatCode>
                <c:ptCount val="1"/>
                <c:pt idx="0">
                  <c:v>2.1682448453818317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50-4CF8-B97B-E6B3EF27899A}"/>
            </c:ext>
          </c:extLst>
        </c:ser>
        <c:ser>
          <c:idx val="7"/>
          <c:order val="7"/>
          <c:tx>
            <c:strRef>
              <c:f>'graphe EC '!$A$4</c:f>
              <c:strCache>
                <c:ptCount val="1"/>
                <c:pt idx="0">
                  <c:v>SA11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'!$E$4</c:f>
                <c:numCache>
                  <c:formatCode>General</c:formatCode>
                  <c:ptCount val="1"/>
                  <c:pt idx="0">
                    <c:v>0.94395866910000004</c:v>
                  </c:pt>
                </c:numCache>
              </c:numRef>
            </c:plus>
            <c:minus>
              <c:numRef>
                <c:f>'graphe EC '!$E$4</c:f>
                <c:numCache>
                  <c:formatCode>General</c:formatCode>
                  <c:ptCount val="1"/>
                  <c:pt idx="0">
                    <c:v>0.94395866910000004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'graphe EC '!$D$4</c:f>
              <c:numCache>
                <c:formatCode>General</c:formatCode>
                <c:ptCount val="1"/>
                <c:pt idx="0">
                  <c:v>9.2105126069234569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D50-4CF8-B97B-E6B3EF27899A}"/>
            </c:ext>
          </c:extLst>
        </c:ser>
        <c:ser>
          <c:idx val="8"/>
          <c:order val="8"/>
          <c:tx>
            <c:strRef>
              <c:f>'graphe EC '!$A$5</c:f>
              <c:strCache>
                <c:ptCount val="1"/>
                <c:pt idx="0">
                  <c:v>Cristaux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'!$E$5</c:f>
                <c:numCache>
                  <c:formatCode>General</c:formatCode>
                  <c:ptCount val="1"/>
                  <c:pt idx="0">
                    <c:v>2.276958472</c:v>
                  </c:pt>
                </c:numCache>
              </c:numRef>
            </c:plus>
            <c:minus>
              <c:numRef>
                <c:f>'graphe EC '!$E$5</c:f>
                <c:numCache>
                  <c:formatCode>General</c:formatCode>
                  <c:ptCount val="1"/>
                  <c:pt idx="0">
                    <c:v>2.276958472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'graphe EC '!$D$5</c:f>
              <c:numCache>
                <c:formatCode>General</c:formatCode>
                <c:ptCount val="1"/>
                <c:pt idx="0">
                  <c:v>9.7074283415485105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D50-4CF8-B97B-E6B3EF278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0283903"/>
        <c:axId val="1030278495"/>
      </c:barChart>
      <c:catAx>
        <c:axId val="1030283903"/>
        <c:scaling>
          <c:orientation val="minMax"/>
        </c:scaling>
        <c:delete val="1"/>
        <c:axPos val="b"/>
        <c:majorTickMark val="none"/>
        <c:minorTickMark val="none"/>
        <c:tickLblPos val="nextTo"/>
        <c:crossAx val="1030278495"/>
        <c:crosses val="autoZero"/>
        <c:auto val="1"/>
        <c:lblAlgn val="ctr"/>
        <c:lblOffset val="100"/>
        <c:noMultiLvlLbl val="0"/>
      </c:catAx>
      <c:valAx>
        <c:axId val="1030278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EC</a:t>
                </a:r>
                <a:r>
                  <a:rPr lang="en-US" baseline="0"/>
                  <a:t> cells /20000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µm²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283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'graphe GFP+'!$A$1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val>
            <c:numRef>
              <c:f>'graphe GFP+'!$B$1</c:f>
              <c:numCache>
                <c:formatCode>General</c:formatCode>
                <c:ptCount val="1"/>
                <c:pt idx="0">
                  <c:v>39.383398245487221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42-49E9-89AE-D3DAE9CFDAFA}"/>
            </c:ext>
          </c:extLst>
        </c:ser>
        <c:ser>
          <c:idx val="1"/>
          <c:order val="1"/>
          <c:tx>
            <c:strRef>
              <c:f>'graphe GFP+'!$A$2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'graphe GFP+'!$B$2</c:f>
              <c:numCache>
                <c:formatCode>General</c:formatCode>
                <c:ptCount val="1"/>
                <c:pt idx="0">
                  <c:v>49.930606692195909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42-49E9-89AE-D3DAE9CFDAFA}"/>
            </c:ext>
          </c:extLst>
        </c:ser>
        <c:ser>
          <c:idx val="2"/>
          <c:order val="2"/>
          <c:tx>
            <c:strRef>
              <c:f>'graphe GFP+'!$A$3</c:f>
              <c:strCache>
                <c:ptCount val="1"/>
                <c:pt idx="0">
                  <c:v>SA11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val>
            <c:numRef>
              <c:f>'graphe GFP+'!$B$3</c:f>
              <c:numCache>
                <c:formatCode>General</c:formatCode>
                <c:ptCount val="1"/>
                <c:pt idx="0">
                  <c:v>66.848403870039149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42-49E9-89AE-D3DAE9CFDAFA}"/>
            </c:ext>
          </c:extLst>
        </c:ser>
        <c:ser>
          <c:idx val="3"/>
          <c:order val="3"/>
          <c:tx>
            <c:strRef>
              <c:f>'graphe GFP+'!$A$4</c:f>
              <c:strCache>
                <c:ptCount val="1"/>
                <c:pt idx="0">
                  <c:v>Cristaux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'graphe GFP+'!$B$4</c:f>
              <c:numCache>
                <c:formatCode>General</c:formatCode>
                <c:ptCount val="1"/>
                <c:pt idx="0">
                  <c:v>58.839549126570105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42-49E9-89AE-D3DAE9CFD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887919"/>
        <c:axId val="150891663"/>
      </c:barChart>
      <c:catAx>
        <c:axId val="150887919"/>
        <c:scaling>
          <c:orientation val="minMax"/>
        </c:scaling>
        <c:delete val="1"/>
        <c:axPos val="b"/>
        <c:majorTickMark val="none"/>
        <c:minorTickMark val="none"/>
        <c:tickLblPos val="nextTo"/>
        <c:crossAx val="150891663"/>
        <c:crosses val="autoZero"/>
        <c:auto val="1"/>
        <c:lblAlgn val="ctr"/>
        <c:lblOffset val="100"/>
        <c:noMultiLvlLbl val="0"/>
      </c:catAx>
      <c:valAx>
        <c:axId val="150891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GFP+ Cells / 20000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µm²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887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457200</xdr:colOff>
      <xdr:row>8</xdr:row>
      <xdr:rowOff>0</xdr:rowOff>
    </xdr:from>
    <xdr:to>
      <xdr:col>15</xdr:col>
      <xdr:colOff>152400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285750</xdr:colOff>
      <xdr:row>8</xdr:row>
      <xdr:rowOff>93345</xdr:rowOff>
    </xdr:from>
    <xdr:to>
      <xdr:col>10</xdr:col>
      <xdr:colOff>104775</xdr:colOff>
      <xdr:row>9</xdr:row>
      <xdr:rowOff>112395</xdr:rowOff>
    </xdr:to>
    <xdr:sp macro="" textlink="">
      <xdr:nvSpPr>
        <xdr:cNvPr id="3" name="TextBox 1"/>
        <xdr:cNvSpPr txBox="1"/>
      </xdr:nvSpPr>
      <xdr:spPr>
        <a:xfrm>
          <a:off x="5772150" y="1556385"/>
          <a:ext cx="428625" cy="20193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</a:t>
          </a:r>
        </a:p>
      </xdr:txBody>
    </xdr:sp>
    <xdr:clientData/>
  </xdr:twoCellAnchor>
  <xdr:twoCellAnchor>
    <xdr:from>
      <xdr:col>9</xdr:col>
      <xdr:colOff>590550</xdr:colOff>
      <xdr:row>13</xdr:row>
      <xdr:rowOff>76200</xdr:rowOff>
    </xdr:from>
    <xdr:to>
      <xdr:col>10</xdr:col>
      <xdr:colOff>409575</xdr:colOff>
      <xdr:row>14</xdr:row>
      <xdr:rowOff>95250</xdr:rowOff>
    </xdr:to>
    <xdr:sp macro="" textlink="">
      <xdr:nvSpPr>
        <xdr:cNvPr id="4" name="TextBox 1"/>
        <xdr:cNvSpPr txBox="1"/>
      </xdr:nvSpPr>
      <xdr:spPr>
        <a:xfrm>
          <a:off x="5467350" y="2362200"/>
          <a:ext cx="428625" cy="20955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  <xdr:twoCellAnchor>
    <xdr:from>
      <xdr:col>10</xdr:col>
      <xdr:colOff>304800</xdr:colOff>
      <xdr:row>14</xdr:row>
      <xdr:rowOff>104775</xdr:rowOff>
    </xdr:from>
    <xdr:to>
      <xdr:col>11</xdr:col>
      <xdr:colOff>123825</xdr:colOff>
      <xdr:row>15</xdr:row>
      <xdr:rowOff>123825</xdr:rowOff>
    </xdr:to>
    <xdr:sp macro="" textlink="">
      <xdr:nvSpPr>
        <xdr:cNvPr id="5" name="TextBox 1"/>
        <xdr:cNvSpPr txBox="1"/>
      </xdr:nvSpPr>
      <xdr:spPr>
        <a:xfrm>
          <a:off x="5791200" y="2581275"/>
          <a:ext cx="428625" cy="20955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  <xdr:twoCellAnchor>
    <xdr:from>
      <xdr:col>11</xdr:col>
      <xdr:colOff>588645</xdr:colOff>
      <xdr:row>20</xdr:row>
      <xdr:rowOff>26670</xdr:rowOff>
    </xdr:from>
    <xdr:to>
      <xdr:col>12</xdr:col>
      <xdr:colOff>407670</xdr:colOff>
      <xdr:row>21</xdr:row>
      <xdr:rowOff>45720</xdr:rowOff>
    </xdr:to>
    <xdr:sp macro="" textlink="">
      <xdr:nvSpPr>
        <xdr:cNvPr id="6" name="TextBox 1"/>
        <xdr:cNvSpPr txBox="1"/>
      </xdr:nvSpPr>
      <xdr:spPr>
        <a:xfrm>
          <a:off x="7294245" y="3684270"/>
          <a:ext cx="428625" cy="20193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</a:t>
          </a:r>
        </a:p>
      </xdr:txBody>
    </xdr:sp>
    <xdr:clientData/>
  </xdr:twoCellAnchor>
  <xdr:twoCellAnchor>
    <xdr:from>
      <xdr:col>12</xdr:col>
      <xdr:colOff>586740</xdr:colOff>
      <xdr:row>18</xdr:row>
      <xdr:rowOff>140970</xdr:rowOff>
    </xdr:from>
    <xdr:to>
      <xdr:col>13</xdr:col>
      <xdr:colOff>405765</xdr:colOff>
      <xdr:row>19</xdr:row>
      <xdr:rowOff>152400</xdr:rowOff>
    </xdr:to>
    <xdr:sp macro="" textlink="">
      <xdr:nvSpPr>
        <xdr:cNvPr id="7" name="TextBox 1"/>
        <xdr:cNvSpPr txBox="1"/>
      </xdr:nvSpPr>
      <xdr:spPr>
        <a:xfrm>
          <a:off x="7901940" y="3432810"/>
          <a:ext cx="428625" cy="19431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  <xdr:twoCellAnchor>
    <xdr:from>
      <xdr:col>12</xdr:col>
      <xdr:colOff>276225</xdr:colOff>
      <xdr:row>19</xdr:row>
      <xdr:rowOff>38100</xdr:rowOff>
    </xdr:from>
    <xdr:to>
      <xdr:col>13</xdr:col>
      <xdr:colOff>95250</xdr:colOff>
      <xdr:row>20</xdr:row>
      <xdr:rowOff>57150</xdr:rowOff>
    </xdr:to>
    <xdr:sp macro="" textlink="">
      <xdr:nvSpPr>
        <xdr:cNvPr id="8" name="TextBox 1"/>
        <xdr:cNvSpPr txBox="1"/>
      </xdr:nvSpPr>
      <xdr:spPr>
        <a:xfrm>
          <a:off x="6981825" y="3467100"/>
          <a:ext cx="428625" cy="20955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7</xdr:row>
      <xdr:rowOff>0</xdr:rowOff>
    </xdr:from>
    <xdr:to>
      <xdr:col>14</xdr:col>
      <xdr:colOff>152400</xdr:colOff>
      <xdr:row>21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266700</xdr:colOff>
      <xdr:row>11</xdr:row>
      <xdr:rowOff>114300</xdr:rowOff>
    </xdr:from>
    <xdr:to>
      <xdr:col>10</xdr:col>
      <xdr:colOff>85725</xdr:colOff>
      <xdr:row>12</xdr:row>
      <xdr:rowOff>133350</xdr:rowOff>
    </xdr:to>
    <xdr:sp macro="" textlink="">
      <xdr:nvSpPr>
        <xdr:cNvPr id="4" name="TextBox 1"/>
        <xdr:cNvSpPr txBox="1"/>
      </xdr:nvSpPr>
      <xdr:spPr>
        <a:xfrm>
          <a:off x="5753100" y="2209800"/>
          <a:ext cx="428625" cy="20955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  <xdr:twoCellAnchor>
    <xdr:from>
      <xdr:col>10</xdr:col>
      <xdr:colOff>276225</xdr:colOff>
      <xdr:row>9</xdr:row>
      <xdr:rowOff>0</xdr:rowOff>
    </xdr:from>
    <xdr:to>
      <xdr:col>11</xdr:col>
      <xdr:colOff>95250</xdr:colOff>
      <xdr:row>10</xdr:row>
      <xdr:rowOff>19050</xdr:rowOff>
    </xdr:to>
    <xdr:sp macro="" textlink="">
      <xdr:nvSpPr>
        <xdr:cNvPr id="5" name="TextBox 1"/>
        <xdr:cNvSpPr txBox="1"/>
      </xdr:nvSpPr>
      <xdr:spPr>
        <a:xfrm>
          <a:off x="6372225" y="1714500"/>
          <a:ext cx="428625" cy="20955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  <xdr:twoCellAnchor>
    <xdr:from>
      <xdr:col>11</xdr:col>
      <xdr:colOff>247650</xdr:colOff>
      <xdr:row>10</xdr:row>
      <xdr:rowOff>47625</xdr:rowOff>
    </xdr:from>
    <xdr:to>
      <xdr:col>12</xdr:col>
      <xdr:colOff>66675</xdr:colOff>
      <xdr:row>11</xdr:row>
      <xdr:rowOff>66675</xdr:rowOff>
    </xdr:to>
    <xdr:sp macro="" textlink="">
      <xdr:nvSpPr>
        <xdr:cNvPr id="6" name="TextBox 1"/>
        <xdr:cNvSpPr txBox="1"/>
      </xdr:nvSpPr>
      <xdr:spPr>
        <a:xfrm>
          <a:off x="6953250" y="1952625"/>
          <a:ext cx="428625" cy="20955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>
      <selection activeCell="M50" sqref="M50"/>
    </sheetView>
  </sheetViews>
  <sheetFormatPr baseColWidth="10" defaultColWidth="8.88671875" defaultRowHeight="14.4" x14ac:dyDescent="0.3"/>
  <sheetData>
    <row r="1" spans="1:14" x14ac:dyDescent="0.3">
      <c r="A1" t="s">
        <v>0</v>
      </c>
      <c r="B1" t="s">
        <v>1</v>
      </c>
      <c r="C1" t="s">
        <v>2</v>
      </c>
      <c r="G1" t="s">
        <v>3</v>
      </c>
      <c r="H1" t="s">
        <v>115</v>
      </c>
      <c r="K1" t="s">
        <v>4</v>
      </c>
      <c r="L1" t="s">
        <v>70</v>
      </c>
    </row>
    <row r="2" spans="1:14" x14ac:dyDescent="0.3">
      <c r="A2">
        <v>1</v>
      </c>
      <c r="B2">
        <v>36838.129999999997</v>
      </c>
      <c r="C2">
        <v>59</v>
      </c>
      <c r="D2">
        <f t="shared" ref="D2:D10" si="0">20000*C2/B2</f>
        <v>32.032027684358575</v>
      </c>
      <c r="E2">
        <f t="shared" ref="E2:E10" si="1">D2</f>
        <v>32.032027684358575</v>
      </c>
      <c r="G2">
        <v>109</v>
      </c>
      <c r="H2">
        <f t="shared" ref="H2:H10" si="2">20000*G2/B2</f>
        <v>59.177813857543804</v>
      </c>
      <c r="I2">
        <f t="shared" ref="I2:I10" si="3">H2</f>
        <v>59.177813857543804</v>
      </c>
      <c r="K2">
        <v>0</v>
      </c>
      <c r="L2">
        <f t="shared" ref="L2:L10" si="4">20000*K2/B2</f>
        <v>0</v>
      </c>
      <c r="M2">
        <f t="shared" ref="M2:M10" si="5">L2</f>
        <v>0</v>
      </c>
      <c r="N2" t="s">
        <v>5</v>
      </c>
    </row>
    <row r="3" spans="1:14" x14ac:dyDescent="0.3">
      <c r="A3">
        <v>2</v>
      </c>
      <c r="B3">
        <v>34622.718999999997</v>
      </c>
      <c r="C3">
        <v>80</v>
      </c>
      <c r="D3">
        <f t="shared" si="0"/>
        <v>46.212430629726107</v>
      </c>
      <c r="E3">
        <f t="shared" si="1"/>
        <v>46.212430629726107</v>
      </c>
      <c r="G3">
        <v>95</v>
      </c>
      <c r="H3">
        <f t="shared" si="2"/>
        <v>54.877261372799758</v>
      </c>
      <c r="I3">
        <f t="shared" si="3"/>
        <v>54.877261372799758</v>
      </c>
      <c r="K3">
        <v>0</v>
      </c>
      <c r="L3">
        <f t="shared" si="4"/>
        <v>0</v>
      </c>
      <c r="M3">
        <f t="shared" si="5"/>
        <v>0</v>
      </c>
      <c r="N3" t="s">
        <v>6</v>
      </c>
    </row>
    <row r="4" spans="1:14" x14ac:dyDescent="0.3">
      <c r="A4">
        <v>3</v>
      </c>
      <c r="B4">
        <v>36172.828000000001</v>
      </c>
      <c r="C4">
        <v>60</v>
      </c>
      <c r="D4">
        <f t="shared" si="0"/>
        <v>33.174071985745762</v>
      </c>
      <c r="E4">
        <f t="shared" si="1"/>
        <v>33.174071985745762</v>
      </c>
      <c r="G4">
        <v>133</v>
      </c>
      <c r="H4">
        <f t="shared" si="2"/>
        <v>73.535859568403112</v>
      </c>
      <c r="I4">
        <f t="shared" si="3"/>
        <v>73.535859568403112</v>
      </c>
      <c r="K4">
        <v>0</v>
      </c>
      <c r="L4">
        <f t="shared" si="4"/>
        <v>0</v>
      </c>
      <c r="M4">
        <f t="shared" si="5"/>
        <v>0</v>
      </c>
      <c r="N4" t="s">
        <v>7</v>
      </c>
    </row>
    <row r="5" spans="1:14" x14ac:dyDescent="0.3">
      <c r="A5">
        <v>4</v>
      </c>
      <c r="B5">
        <v>33512.269999999997</v>
      </c>
      <c r="C5">
        <v>107</v>
      </c>
      <c r="D5">
        <f t="shared" si="0"/>
        <v>63.857208121085208</v>
      </c>
      <c r="E5">
        <f t="shared" si="1"/>
        <v>63.857208121085208</v>
      </c>
      <c r="G5">
        <v>126</v>
      </c>
      <c r="H5">
        <f t="shared" si="2"/>
        <v>75.196338535109689</v>
      </c>
      <c r="I5">
        <f t="shared" si="3"/>
        <v>75.196338535109689</v>
      </c>
      <c r="K5">
        <v>0</v>
      </c>
      <c r="L5">
        <f t="shared" si="4"/>
        <v>0</v>
      </c>
      <c r="M5">
        <f t="shared" si="5"/>
        <v>0</v>
      </c>
      <c r="N5" t="s">
        <v>8</v>
      </c>
    </row>
    <row r="6" spans="1:14" x14ac:dyDescent="0.3">
      <c r="A6">
        <v>5</v>
      </c>
      <c r="B6">
        <v>34677.862000000001</v>
      </c>
      <c r="C6">
        <v>80</v>
      </c>
      <c r="D6">
        <f t="shared" si="0"/>
        <v>46.138945936171034</v>
      </c>
      <c r="E6">
        <f t="shared" si="1"/>
        <v>46.138945936171034</v>
      </c>
      <c r="G6">
        <v>131</v>
      </c>
      <c r="H6">
        <f t="shared" si="2"/>
        <v>75.552523970480067</v>
      </c>
      <c r="I6">
        <f t="shared" si="3"/>
        <v>75.552523970480067</v>
      </c>
      <c r="K6">
        <v>10</v>
      </c>
      <c r="L6">
        <f t="shared" si="4"/>
        <v>5.7673682420213792</v>
      </c>
      <c r="M6">
        <f t="shared" si="5"/>
        <v>5.7673682420213792</v>
      </c>
      <c r="N6" t="s">
        <v>9</v>
      </c>
    </row>
    <row r="7" spans="1:14" x14ac:dyDescent="0.3">
      <c r="A7">
        <v>6</v>
      </c>
      <c r="B7">
        <v>35487.921000000002</v>
      </c>
      <c r="C7">
        <v>68</v>
      </c>
      <c r="D7">
        <f t="shared" si="0"/>
        <v>38.322898656137113</v>
      </c>
      <c r="E7">
        <f t="shared" si="1"/>
        <v>38.322898656137113</v>
      </c>
      <c r="G7">
        <v>125</v>
      </c>
      <c r="H7">
        <f t="shared" si="2"/>
        <v>70.446504882604984</v>
      </c>
      <c r="I7">
        <f t="shared" si="3"/>
        <v>70.446504882604984</v>
      </c>
      <c r="K7">
        <v>5</v>
      </c>
      <c r="L7">
        <f t="shared" si="4"/>
        <v>2.8178601953041991</v>
      </c>
      <c r="M7">
        <f t="shared" si="5"/>
        <v>2.8178601953041991</v>
      </c>
      <c r="N7" t="s">
        <v>10</v>
      </c>
    </row>
    <row r="8" spans="1:14" x14ac:dyDescent="0.3">
      <c r="A8">
        <v>7</v>
      </c>
      <c r="B8">
        <v>33133.349000000002</v>
      </c>
      <c r="C8">
        <v>72</v>
      </c>
      <c r="D8">
        <f t="shared" si="0"/>
        <v>43.460744037676356</v>
      </c>
      <c r="E8">
        <f t="shared" si="1"/>
        <v>43.460744037676356</v>
      </c>
      <c r="G8">
        <v>132</v>
      </c>
      <c r="H8">
        <f t="shared" si="2"/>
        <v>79.678030735739995</v>
      </c>
      <c r="I8">
        <f t="shared" si="3"/>
        <v>79.678030735739995</v>
      </c>
      <c r="K8">
        <v>0</v>
      </c>
      <c r="L8">
        <f t="shared" si="4"/>
        <v>0</v>
      </c>
      <c r="M8">
        <f t="shared" si="5"/>
        <v>0</v>
      </c>
      <c r="N8" t="s">
        <v>11</v>
      </c>
    </row>
    <row r="9" spans="1:14" x14ac:dyDescent="0.3">
      <c r="A9">
        <v>8</v>
      </c>
      <c r="B9">
        <v>30886.19</v>
      </c>
      <c r="C9">
        <v>63</v>
      </c>
      <c r="D9">
        <f t="shared" si="0"/>
        <v>40.794931326913421</v>
      </c>
      <c r="E9">
        <f t="shared" si="1"/>
        <v>40.794931326913421</v>
      </c>
      <c r="G9">
        <v>97</v>
      </c>
      <c r="H9">
        <f t="shared" si="2"/>
        <v>62.811243471596853</v>
      </c>
      <c r="I9">
        <f t="shared" si="3"/>
        <v>62.811243471596853</v>
      </c>
      <c r="K9">
        <v>3</v>
      </c>
      <c r="L9">
        <f t="shared" si="4"/>
        <v>1.9426157774720676</v>
      </c>
      <c r="M9">
        <f t="shared" si="5"/>
        <v>1.9426157774720676</v>
      </c>
      <c r="N9" t="s">
        <v>12</v>
      </c>
    </row>
    <row r="10" spans="1:14" x14ac:dyDescent="0.3">
      <c r="A10">
        <v>9</v>
      </c>
      <c r="B10">
        <v>36984.909</v>
      </c>
      <c r="C10">
        <v>80</v>
      </c>
      <c r="D10">
        <f t="shared" si="0"/>
        <v>43.260887839415801</v>
      </c>
      <c r="E10">
        <f t="shared" si="1"/>
        <v>43.260887839415801</v>
      </c>
      <c r="G10">
        <v>95</v>
      </c>
      <c r="H10">
        <f t="shared" si="2"/>
        <v>51.372304309306266</v>
      </c>
      <c r="I10">
        <f t="shared" si="3"/>
        <v>51.372304309306266</v>
      </c>
      <c r="K10">
        <v>9</v>
      </c>
      <c r="L10">
        <f t="shared" si="4"/>
        <v>4.8668498819342778</v>
      </c>
      <c r="M10">
        <f t="shared" si="5"/>
        <v>4.8668498819342778</v>
      </c>
      <c r="N10" t="s">
        <v>13</v>
      </c>
    </row>
    <row r="11" spans="1:14" x14ac:dyDescent="0.3">
      <c r="E11">
        <f t="shared" ref="E11:E34" si="6">D15</f>
        <v>58.71671129449048</v>
      </c>
      <c r="I11">
        <f t="shared" ref="I11:I34" si="7">H15</f>
        <v>81.203962428550668</v>
      </c>
      <c r="M11">
        <f t="shared" ref="M11:M34" si="8">L15</f>
        <v>0.62464586483500506</v>
      </c>
    </row>
    <row r="12" spans="1:14" x14ac:dyDescent="0.3">
      <c r="E12">
        <f t="shared" si="6"/>
        <v>39.006992695500216</v>
      </c>
      <c r="I12">
        <f t="shared" si="7"/>
        <v>84.934580869234352</v>
      </c>
      <c r="M12">
        <f t="shared" si="8"/>
        <v>0</v>
      </c>
    </row>
    <row r="13" spans="1:14" x14ac:dyDescent="0.3">
      <c r="E13">
        <f t="shared" si="6"/>
        <v>35.385929563599483</v>
      </c>
      <c r="I13">
        <f t="shared" si="7"/>
        <v>32.437102099966197</v>
      </c>
      <c r="M13">
        <f t="shared" si="8"/>
        <v>1.1795309854533162</v>
      </c>
    </row>
    <row r="14" spans="1:14" x14ac:dyDescent="0.3">
      <c r="E14">
        <f t="shared" si="6"/>
        <v>37.305232965727562</v>
      </c>
      <c r="I14">
        <f t="shared" si="7"/>
        <v>40.174866270783532</v>
      </c>
      <c r="M14">
        <f t="shared" si="8"/>
        <v>0</v>
      </c>
    </row>
    <row r="15" spans="1:14" x14ac:dyDescent="0.3">
      <c r="A15">
        <v>1</v>
      </c>
      <c r="B15">
        <v>32018.142</v>
      </c>
      <c r="C15">
        <v>94</v>
      </c>
      <c r="D15">
        <f t="shared" ref="D15:D38" si="9">20000*C15/B15</f>
        <v>58.71671129449048</v>
      </c>
      <c r="E15">
        <f t="shared" si="6"/>
        <v>27.122468795599648</v>
      </c>
      <c r="G15">
        <v>130</v>
      </c>
      <c r="H15">
        <f t="shared" ref="H15:H38" si="10">20000*G15/B15</f>
        <v>81.203962428550668</v>
      </c>
      <c r="I15">
        <f t="shared" si="7"/>
        <v>33.08941193063157</v>
      </c>
      <c r="K15">
        <v>1</v>
      </c>
      <c r="L15">
        <f t="shared" ref="L15:L38" si="11">20000*K15/B15</f>
        <v>0.62464586483500506</v>
      </c>
      <c r="M15">
        <f t="shared" si="8"/>
        <v>0</v>
      </c>
      <c r="N15" t="s">
        <v>14</v>
      </c>
    </row>
    <row r="16" spans="1:14" x14ac:dyDescent="0.3">
      <c r="A16">
        <v>2</v>
      </c>
      <c r="B16">
        <v>31789.171999999999</v>
      </c>
      <c r="C16">
        <v>62</v>
      </c>
      <c r="D16">
        <f t="shared" si="9"/>
        <v>39.006992695500216</v>
      </c>
      <c r="E16">
        <f t="shared" si="6"/>
        <v>29.329190923529126</v>
      </c>
      <c r="G16">
        <v>135</v>
      </c>
      <c r="H16">
        <f t="shared" si="10"/>
        <v>84.934580869234352</v>
      </c>
      <c r="I16">
        <f t="shared" si="7"/>
        <v>55.274244432804892</v>
      </c>
      <c r="K16">
        <v>0</v>
      </c>
      <c r="L16">
        <f t="shared" si="11"/>
        <v>0</v>
      </c>
      <c r="M16">
        <f t="shared" si="8"/>
        <v>0</v>
      </c>
      <c r="N16" t="s">
        <v>15</v>
      </c>
    </row>
    <row r="17" spans="1:14" x14ac:dyDescent="0.3">
      <c r="A17">
        <v>3</v>
      </c>
      <c r="B17">
        <v>33911.784</v>
      </c>
      <c r="C17">
        <v>60</v>
      </c>
      <c r="D17">
        <f t="shared" si="9"/>
        <v>35.385929563599483</v>
      </c>
      <c r="E17">
        <f t="shared" si="6"/>
        <v>33.534881698438916</v>
      </c>
      <c r="G17">
        <v>55</v>
      </c>
      <c r="H17">
        <f t="shared" si="10"/>
        <v>32.437102099966197</v>
      </c>
      <c r="I17">
        <f t="shared" si="7"/>
        <v>61.480616447138019</v>
      </c>
      <c r="K17">
        <v>2</v>
      </c>
      <c r="L17">
        <f t="shared" si="11"/>
        <v>1.1795309854533162</v>
      </c>
      <c r="M17">
        <f t="shared" si="8"/>
        <v>0</v>
      </c>
      <c r="N17" t="s">
        <v>16</v>
      </c>
    </row>
    <row r="18" spans="1:14" x14ac:dyDescent="0.3">
      <c r="A18">
        <v>4</v>
      </c>
      <c r="B18">
        <v>34847.658000000003</v>
      </c>
      <c r="C18">
        <v>65</v>
      </c>
      <c r="D18">
        <f t="shared" si="9"/>
        <v>37.305232965727562</v>
      </c>
      <c r="E18">
        <f t="shared" si="6"/>
        <v>34.208963056201391</v>
      </c>
      <c r="G18">
        <v>70</v>
      </c>
      <c r="H18">
        <f t="shared" si="10"/>
        <v>40.174866270783532</v>
      </c>
      <c r="I18">
        <f t="shared" si="7"/>
        <v>55.874639658462279</v>
      </c>
      <c r="K18">
        <v>0</v>
      </c>
      <c r="L18">
        <f t="shared" si="11"/>
        <v>0</v>
      </c>
      <c r="M18">
        <f t="shared" si="8"/>
        <v>0</v>
      </c>
      <c r="N18" t="s">
        <v>17</v>
      </c>
    </row>
    <row r="19" spans="1:14" x14ac:dyDescent="0.3">
      <c r="A19">
        <v>4</v>
      </c>
      <c r="B19">
        <v>36869.800000000003</v>
      </c>
      <c r="C19">
        <v>50</v>
      </c>
      <c r="D19">
        <f t="shared" si="9"/>
        <v>27.122468795599648</v>
      </c>
      <c r="E19">
        <f t="shared" si="6"/>
        <v>41.016523169236621</v>
      </c>
      <c r="G19">
        <v>61</v>
      </c>
      <c r="H19">
        <f t="shared" si="10"/>
        <v>33.08941193063157</v>
      </c>
      <c r="I19">
        <f t="shared" si="7"/>
        <v>43.264003890838623</v>
      </c>
      <c r="K19">
        <v>0</v>
      </c>
      <c r="L19">
        <f t="shared" si="11"/>
        <v>0</v>
      </c>
      <c r="M19">
        <f t="shared" si="8"/>
        <v>2.809350902002508</v>
      </c>
      <c r="N19" t="s">
        <v>18</v>
      </c>
    </row>
    <row r="20" spans="1:14" x14ac:dyDescent="0.3">
      <c r="A20">
        <v>5</v>
      </c>
      <c r="B20">
        <v>35459.553</v>
      </c>
      <c r="C20">
        <v>52</v>
      </c>
      <c r="D20">
        <f t="shared" si="9"/>
        <v>29.329190923529126</v>
      </c>
      <c r="E20">
        <f t="shared" si="6"/>
        <v>38.269938542305695</v>
      </c>
      <c r="G20">
        <v>98</v>
      </c>
      <c r="H20">
        <f t="shared" si="10"/>
        <v>55.274244432804892</v>
      </c>
      <c r="I20">
        <f t="shared" si="7"/>
        <v>78.306181940410113</v>
      </c>
      <c r="K20">
        <v>0</v>
      </c>
      <c r="L20">
        <f t="shared" si="11"/>
        <v>0</v>
      </c>
      <c r="M20">
        <f t="shared" si="8"/>
        <v>0</v>
      </c>
      <c r="N20" t="s">
        <v>19</v>
      </c>
    </row>
    <row r="21" spans="1:14" x14ac:dyDescent="0.3">
      <c r="A21">
        <v>6</v>
      </c>
      <c r="B21">
        <v>35783.635999999999</v>
      </c>
      <c r="C21">
        <v>60</v>
      </c>
      <c r="D21">
        <f t="shared" si="9"/>
        <v>33.534881698438916</v>
      </c>
      <c r="E21">
        <f t="shared" si="6"/>
        <v>34.507267548375786</v>
      </c>
      <c r="G21">
        <v>110</v>
      </c>
      <c r="H21">
        <f t="shared" si="10"/>
        <v>61.480616447138019</v>
      </c>
      <c r="I21">
        <f t="shared" si="7"/>
        <v>48.431252699474783</v>
      </c>
      <c r="K21">
        <v>0</v>
      </c>
      <c r="L21">
        <f t="shared" si="11"/>
        <v>0</v>
      </c>
      <c r="M21">
        <f t="shared" si="8"/>
        <v>0</v>
      </c>
      <c r="N21" t="s">
        <v>20</v>
      </c>
    </row>
    <row r="22" spans="1:14" x14ac:dyDescent="0.3">
      <c r="A22">
        <v>7</v>
      </c>
      <c r="B22">
        <v>35078.525999999998</v>
      </c>
      <c r="C22">
        <v>60</v>
      </c>
      <c r="D22">
        <f t="shared" si="9"/>
        <v>34.208963056201391</v>
      </c>
      <c r="E22">
        <f t="shared" si="6"/>
        <v>34.266236144950533</v>
      </c>
      <c r="G22">
        <v>98</v>
      </c>
      <c r="H22">
        <f t="shared" si="10"/>
        <v>55.874639658462279</v>
      </c>
      <c r="I22">
        <f t="shared" si="7"/>
        <v>64.181204208002583</v>
      </c>
      <c r="K22">
        <v>0</v>
      </c>
      <c r="L22">
        <f t="shared" si="11"/>
        <v>0</v>
      </c>
      <c r="M22">
        <f t="shared" si="8"/>
        <v>0</v>
      </c>
      <c r="N22" t="s">
        <v>21</v>
      </c>
    </row>
    <row r="23" spans="1:14" x14ac:dyDescent="0.3">
      <c r="A23">
        <v>8</v>
      </c>
      <c r="B23">
        <v>35595.411</v>
      </c>
      <c r="C23">
        <v>73</v>
      </c>
      <c r="D23">
        <f t="shared" si="9"/>
        <v>41.016523169236621</v>
      </c>
      <c r="E23">
        <f t="shared" si="6"/>
        <v>46.648183101582383</v>
      </c>
      <c r="G23">
        <v>77</v>
      </c>
      <c r="H23">
        <f t="shared" si="10"/>
        <v>43.264003890838623</v>
      </c>
      <c r="I23">
        <f t="shared" si="7"/>
        <v>83.300326967111403</v>
      </c>
      <c r="K23">
        <v>5</v>
      </c>
      <c r="L23">
        <f t="shared" si="11"/>
        <v>2.809350902002508</v>
      </c>
      <c r="M23">
        <f t="shared" si="8"/>
        <v>2.6656104629475648</v>
      </c>
      <c r="N23" t="s">
        <v>22</v>
      </c>
    </row>
    <row r="24" spans="1:14" x14ac:dyDescent="0.3">
      <c r="A24">
        <v>9</v>
      </c>
      <c r="B24">
        <v>33969.220999999998</v>
      </c>
      <c r="C24">
        <v>65</v>
      </c>
      <c r="D24">
        <f t="shared" si="9"/>
        <v>38.269938542305695</v>
      </c>
      <c r="E24">
        <f t="shared" si="6"/>
        <v>59.481004443825839</v>
      </c>
      <c r="G24">
        <v>133</v>
      </c>
      <c r="H24">
        <f t="shared" si="10"/>
        <v>78.306181940410113</v>
      </c>
      <c r="I24">
        <f t="shared" si="7"/>
        <v>72.776758378328083</v>
      </c>
      <c r="K24">
        <v>0</v>
      </c>
      <c r="L24">
        <f t="shared" si="11"/>
        <v>0</v>
      </c>
      <c r="M24">
        <f t="shared" si="8"/>
        <v>2.0993295686056181</v>
      </c>
      <c r="N24" t="s">
        <v>23</v>
      </c>
    </row>
    <row r="25" spans="1:14" x14ac:dyDescent="0.3">
      <c r="A25">
        <v>10</v>
      </c>
      <c r="B25">
        <v>33036.519</v>
      </c>
      <c r="C25">
        <v>57</v>
      </c>
      <c r="D25">
        <f t="shared" si="9"/>
        <v>34.507267548375786</v>
      </c>
      <c r="E25">
        <f t="shared" si="6"/>
        <v>40.195170521550999</v>
      </c>
      <c r="G25">
        <v>80</v>
      </c>
      <c r="H25">
        <f t="shared" si="10"/>
        <v>48.431252699474783</v>
      </c>
      <c r="I25">
        <f t="shared" si="7"/>
        <v>77.519257434419785</v>
      </c>
      <c r="K25">
        <v>0</v>
      </c>
      <c r="L25">
        <f t="shared" si="11"/>
        <v>0</v>
      </c>
      <c r="M25">
        <f t="shared" si="8"/>
        <v>1.7226501652093285</v>
      </c>
      <c r="N25" t="s">
        <v>24</v>
      </c>
    </row>
    <row r="26" spans="1:14" x14ac:dyDescent="0.3">
      <c r="A26">
        <v>11</v>
      </c>
      <c r="B26">
        <v>36770.89</v>
      </c>
      <c r="C26">
        <v>63</v>
      </c>
      <c r="D26">
        <f t="shared" si="9"/>
        <v>34.266236144950533</v>
      </c>
      <c r="E26">
        <f t="shared" si="6"/>
        <v>50.264672265404258</v>
      </c>
      <c r="G26">
        <v>118</v>
      </c>
      <c r="H26">
        <f t="shared" si="10"/>
        <v>64.181204208002583</v>
      </c>
      <c r="I26">
        <f t="shared" si="7"/>
        <v>57.531853797751857</v>
      </c>
      <c r="K26">
        <v>0</v>
      </c>
      <c r="L26">
        <f t="shared" si="11"/>
        <v>0</v>
      </c>
      <c r="M26">
        <f t="shared" si="8"/>
        <v>0</v>
      </c>
      <c r="N26" t="s">
        <v>25</v>
      </c>
    </row>
    <row r="27" spans="1:14" x14ac:dyDescent="0.3">
      <c r="A27">
        <v>12</v>
      </c>
      <c r="B27">
        <v>30011.886999999999</v>
      </c>
      <c r="C27">
        <v>70</v>
      </c>
      <c r="D27">
        <f t="shared" si="9"/>
        <v>46.648183101582383</v>
      </c>
      <c r="E27">
        <f t="shared" si="6"/>
        <v>34.465739676132337</v>
      </c>
      <c r="G27">
        <v>125</v>
      </c>
      <c r="H27">
        <f t="shared" si="10"/>
        <v>83.300326967111403</v>
      </c>
      <c r="I27">
        <f t="shared" si="7"/>
        <v>66.059334379253642</v>
      </c>
      <c r="K27">
        <v>4</v>
      </c>
      <c r="L27">
        <f t="shared" si="11"/>
        <v>2.6656104629475648</v>
      </c>
      <c r="M27">
        <f t="shared" si="8"/>
        <v>0</v>
      </c>
      <c r="N27" t="s">
        <v>26</v>
      </c>
    </row>
    <row r="28" spans="1:14" x14ac:dyDescent="0.3">
      <c r="A28">
        <v>13</v>
      </c>
      <c r="B28">
        <v>28580.553</v>
      </c>
      <c r="C28">
        <v>85</v>
      </c>
      <c r="D28">
        <f t="shared" si="9"/>
        <v>59.481004443825839</v>
      </c>
      <c r="E28">
        <f t="shared" si="6"/>
        <v>35.631072678971961</v>
      </c>
      <c r="G28">
        <v>104</v>
      </c>
      <c r="H28">
        <f t="shared" si="10"/>
        <v>72.776758378328083</v>
      </c>
      <c r="I28">
        <f t="shared" si="7"/>
        <v>67.576172322188199</v>
      </c>
      <c r="K28">
        <v>3</v>
      </c>
      <c r="L28">
        <f t="shared" si="11"/>
        <v>2.0993295686056181</v>
      </c>
      <c r="M28">
        <f t="shared" si="8"/>
        <v>0</v>
      </c>
      <c r="N28" t="s">
        <v>27</v>
      </c>
    </row>
    <row r="29" spans="1:14" x14ac:dyDescent="0.3">
      <c r="A29">
        <v>14</v>
      </c>
      <c r="B29">
        <v>34830.055</v>
      </c>
      <c r="C29">
        <v>70</v>
      </c>
      <c r="D29">
        <f t="shared" si="9"/>
        <v>40.195170521550999</v>
      </c>
      <c r="E29">
        <f t="shared" si="6"/>
        <v>27.892540948806928</v>
      </c>
      <c r="G29">
        <v>135</v>
      </c>
      <c r="H29">
        <f t="shared" si="10"/>
        <v>77.519257434419785</v>
      </c>
      <c r="I29">
        <f t="shared" si="7"/>
        <v>74.380109196818481</v>
      </c>
      <c r="K29">
        <v>3</v>
      </c>
      <c r="L29">
        <f t="shared" si="11"/>
        <v>1.7226501652093285</v>
      </c>
      <c r="M29">
        <f t="shared" si="8"/>
        <v>0</v>
      </c>
      <c r="N29" t="s">
        <v>28</v>
      </c>
    </row>
    <row r="30" spans="1:14" x14ac:dyDescent="0.3">
      <c r="A30">
        <v>15</v>
      </c>
      <c r="B30">
        <v>33025.182999999997</v>
      </c>
      <c r="C30">
        <v>83</v>
      </c>
      <c r="D30">
        <f t="shared" si="9"/>
        <v>50.264672265404258</v>
      </c>
      <c r="E30">
        <f t="shared" si="6"/>
        <v>51.42355506077525</v>
      </c>
      <c r="G30">
        <v>95</v>
      </c>
      <c r="H30">
        <f t="shared" si="10"/>
        <v>57.531853797751857</v>
      </c>
      <c r="I30">
        <f t="shared" si="7"/>
        <v>80.349304782461331</v>
      </c>
      <c r="K30">
        <v>0</v>
      </c>
      <c r="L30">
        <f t="shared" si="11"/>
        <v>0</v>
      </c>
      <c r="M30">
        <f t="shared" si="8"/>
        <v>0</v>
      </c>
      <c r="N30" t="s">
        <v>29</v>
      </c>
    </row>
    <row r="31" spans="1:14" x14ac:dyDescent="0.3">
      <c r="A31">
        <v>16</v>
      </c>
      <c r="B31">
        <v>34817.184000000001</v>
      </c>
      <c r="C31">
        <v>60</v>
      </c>
      <c r="D31">
        <f t="shared" si="9"/>
        <v>34.465739676132337</v>
      </c>
      <c r="E31">
        <f t="shared" si="6"/>
        <v>59.397967936118938</v>
      </c>
      <c r="G31">
        <v>115</v>
      </c>
      <c r="H31">
        <f t="shared" si="10"/>
        <v>66.059334379253642</v>
      </c>
      <c r="I31">
        <f t="shared" si="7"/>
        <v>85.79706479661624</v>
      </c>
      <c r="K31">
        <v>0</v>
      </c>
      <c r="L31">
        <f t="shared" si="11"/>
        <v>0</v>
      </c>
      <c r="M31">
        <f t="shared" si="8"/>
        <v>3.2998871075621632</v>
      </c>
      <c r="N31" t="s">
        <v>30</v>
      </c>
    </row>
    <row r="32" spans="1:14" x14ac:dyDescent="0.3">
      <c r="A32">
        <v>17</v>
      </c>
      <c r="B32">
        <v>32555.853999999999</v>
      </c>
      <c r="C32">
        <v>58</v>
      </c>
      <c r="D32">
        <f t="shared" si="9"/>
        <v>35.631072678971961</v>
      </c>
      <c r="E32">
        <f t="shared" si="6"/>
        <v>42.91226029841458</v>
      </c>
      <c r="G32">
        <v>110</v>
      </c>
      <c r="H32">
        <f t="shared" si="10"/>
        <v>67.576172322188199</v>
      </c>
      <c r="I32">
        <f t="shared" si="7"/>
        <v>57.897494053416501</v>
      </c>
      <c r="K32">
        <v>0</v>
      </c>
      <c r="L32">
        <f t="shared" si="11"/>
        <v>0</v>
      </c>
      <c r="M32">
        <f t="shared" si="8"/>
        <v>0.68114698886372349</v>
      </c>
      <c r="N32" t="s">
        <v>31</v>
      </c>
    </row>
    <row r="33" spans="1:14" x14ac:dyDescent="0.3">
      <c r="A33">
        <v>18</v>
      </c>
      <c r="B33">
        <v>32266.690999999999</v>
      </c>
      <c r="C33">
        <v>45</v>
      </c>
      <c r="D33">
        <f t="shared" si="9"/>
        <v>27.892540948806928</v>
      </c>
      <c r="E33">
        <f t="shared" si="6"/>
        <v>41.305034208003228</v>
      </c>
      <c r="G33">
        <v>120</v>
      </c>
      <c r="H33">
        <f t="shared" si="10"/>
        <v>74.380109196818481</v>
      </c>
      <c r="I33">
        <f t="shared" si="7"/>
        <v>68.841723680005387</v>
      </c>
      <c r="K33">
        <v>0</v>
      </c>
      <c r="L33">
        <f t="shared" si="11"/>
        <v>0</v>
      </c>
      <c r="M33">
        <f t="shared" si="8"/>
        <v>0.55073378944004303</v>
      </c>
      <c r="N33" t="s">
        <v>32</v>
      </c>
    </row>
    <row r="34" spans="1:14" x14ac:dyDescent="0.3">
      <c r="A34">
        <v>19</v>
      </c>
      <c r="B34">
        <v>31114.146000000001</v>
      </c>
      <c r="C34">
        <v>80</v>
      </c>
      <c r="D34">
        <f t="shared" si="9"/>
        <v>51.42355506077525</v>
      </c>
      <c r="E34">
        <f t="shared" si="6"/>
        <v>44.183382335347794</v>
      </c>
      <c r="G34">
        <v>125</v>
      </c>
      <c r="H34">
        <f t="shared" si="10"/>
        <v>80.349304782461331</v>
      </c>
      <c r="I34">
        <f t="shared" si="7"/>
        <v>59.477630066814335</v>
      </c>
      <c r="K34">
        <v>0</v>
      </c>
      <c r="L34">
        <f t="shared" si="11"/>
        <v>0</v>
      </c>
      <c r="M34">
        <f t="shared" si="8"/>
        <v>0</v>
      </c>
      <c r="N34" t="s">
        <v>33</v>
      </c>
    </row>
    <row r="35" spans="1:14" x14ac:dyDescent="0.3">
      <c r="A35">
        <v>20</v>
      </c>
      <c r="B35">
        <v>30304.066999999999</v>
      </c>
      <c r="C35">
        <v>90</v>
      </c>
      <c r="D35">
        <f t="shared" si="9"/>
        <v>59.397967936118938</v>
      </c>
      <c r="E35">
        <f t="shared" ref="E35:E43" si="12">D42</f>
        <v>31.127391680214156</v>
      </c>
      <c r="G35">
        <v>130</v>
      </c>
      <c r="H35">
        <f t="shared" si="10"/>
        <v>85.79706479661624</v>
      </c>
      <c r="I35">
        <f t="shared" ref="I35:I43" si="13">H42</f>
        <v>67.914309120467252</v>
      </c>
      <c r="K35">
        <v>5</v>
      </c>
      <c r="L35">
        <f t="shared" si="11"/>
        <v>3.2998871075621632</v>
      </c>
      <c r="M35">
        <f t="shared" ref="M35:M43" si="14">L42</f>
        <v>1.1319051520077874</v>
      </c>
      <c r="N35" t="s">
        <v>34</v>
      </c>
    </row>
    <row r="36" spans="1:14" x14ac:dyDescent="0.3">
      <c r="A36">
        <v>21</v>
      </c>
      <c r="B36">
        <v>29362.238000000001</v>
      </c>
      <c r="C36">
        <v>63</v>
      </c>
      <c r="D36">
        <f t="shared" si="9"/>
        <v>42.91226029841458</v>
      </c>
      <c r="E36">
        <f t="shared" si="12"/>
        <v>41.790265394866729</v>
      </c>
      <c r="G36">
        <v>85</v>
      </c>
      <c r="H36">
        <f t="shared" si="10"/>
        <v>57.897494053416501</v>
      </c>
      <c r="I36">
        <f t="shared" si="13"/>
        <v>77.151259190523191</v>
      </c>
      <c r="K36">
        <v>1</v>
      </c>
      <c r="L36">
        <f t="shared" si="11"/>
        <v>0.68114698886372349</v>
      </c>
      <c r="M36">
        <f t="shared" si="14"/>
        <v>0</v>
      </c>
      <c r="N36" t="s">
        <v>35</v>
      </c>
    </row>
    <row r="37" spans="1:14" x14ac:dyDescent="0.3">
      <c r="A37">
        <v>22</v>
      </c>
      <c r="B37">
        <v>36315.186000000002</v>
      </c>
      <c r="C37">
        <v>75</v>
      </c>
      <c r="D37">
        <f t="shared" si="9"/>
        <v>41.305034208003228</v>
      </c>
      <c r="E37">
        <f t="shared" si="12"/>
        <v>44.062980451723099</v>
      </c>
      <c r="G37">
        <v>125</v>
      </c>
      <c r="H37">
        <f t="shared" si="10"/>
        <v>68.841723680005387</v>
      </c>
      <c r="I37">
        <f t="shared" si="13"/>
        <v>73.438300752871839</v>
      </c>
      <c r="K37">
        <v>1</v>
      </c>
      <c r="L37">
        <f t="shared" si="11"/>
        <v>0.55073378944004303</v>
      </c>
      <c r="M37">
        <f t="shared" si="14"/>
        <v>0</v>
      </c>
      <c r="N37" t="s">
        <v>36</v>
      </c>
    </row>
    <row r="38" spans="1:14" x14ac:dyDescent="0.3">
      <c r="A38">
        <v>23</v>
      </c>
      <c r="B38">
        <v>35307.392</v>
      </c>
      <c r="C38">
        <v>78</v>
      </c>
      <c r="D38">
        <f t="shared" si="9"/>
        <v>44.183382335347794</v>
      </c>
      <c r="E38">
        <f t="shared" si="12"/>
        <v>30.544383692683429</v>
      </c>
      <c r="G38">
        <v>105</v>
      </c>
      <c r="H38">
        <f t="shared" si="10"/>
        <v>59.477630066814335</v>
      </c>
      <c r="I38">
        <f t="shared" si="13"/>
        <v>65.36498110234254</v>
      </c>
      <c r="K38">
        <v>0</v>
      </c>
      <c r="L38">
        <f t="shared" si="11"/>
        <v>0</v>
      </c>
      <c r="M38">
        <f t="shared" si="14"/>
        <v>0</v>
      </c>
      <c r="N38" t="s">
        <v>37</v>
      </c>
    </row>
    <row r="39" spans="1:14" x14ac:dyDescent="0.3">
      <c r="E39">
        <f t="shared" si="12"/>
        <v>25.567505586713036</v>
      </c>
      <c r="I39">
        <f t="shared" si="13"/>
        <v>36.930841403029937</v>
      </c>
      <c r="M39">
        <f t="shared" si="14"/>
        <v>5.6816679081584525</v>
      </c>
    </row>
    <row r="40" spans="1:14" x14ac:dyDescent="0.3">
      <c r="E40">
        <f t="shared" si="12"/>
        <v>29.835742897765503</v>
      </c>
      <c r="I40">
        <f t="shared" si="13"/>
        <v>65.638634375084109</v>
      </c>
      <c r="M40">
        <f t="shared" si="14"/>
        <v>0</v>
      </c>
    </row>
    <row r="41" spans="1:14" x14ac:dyDescent="0.3">
      <c r="E41">
        <f t="shared" si="12"/>
        <v>38.282954613356033</v>
      </c>
      <c r="I41">
        <f t="shared" si="13"/>
        <v>54.234185702254379</v>
      </c>
      <c r="M41">
        <f t="shared" si="14"/>
        <v>0</v>
      </c>
    </row>
    <row r="42" spans="1:14" x14ac:dyDescent="0.3">
      <c r="A42">
        <v>1</v>
      </c>
      <c r="B42">
        <v>35338.65</v>
      </c>
      <c r="C42">
        <v>55</v>
      </c>
      <c r="D42">
        <f t="shared" ref="D42:D50" si="15">20000*C42/B42</f>
        <v>31.127391680214156</v>
      </c>
      <c r="E42">
        <f t="shared" si="12"/>
        <v>41.986300206133144</v>
      </c>
      <c r="G42">
        <v>120</v>
      </c>
      <c r="H42">
        <f t="shared" ref="H42:H50" si="16">20000*G42/B42</f>
        <v>67.914309120467252</v>
      </c>
      <c r="I42">
        <f t="shared" si="13"/>
        <v>53.182646927768644</v>
      </c>
      <c r="K42">
        <v>2</v>
      </c>
      <c r="L42">
        <f t="shared" ref="L42:L50" si="17">20000*K42/B42</f>
        <v>1.1319051520077874</v>
      </c>
      <c r="M42">
        <f t="shared" si="14"/>
        <v>0</v>
      </c>
      <c r="N42" t="s">
        <v>38</v>
      </c>
    </row>
    <row r="43" spans="1:14" x14ac:dyDescent="0.3">
      <c r="A43">
        <v>2</v>
      </c>
      <c r="B43">
        <v>31107.723000000002</v>
      </c>
      <c r="C43">
        <v>65</v>
      </c>
      <c r="D43">
        <f t="shared" si="15"/>
        <v>41.790265394866729</v>
      </c>
      <c r="E43">
        <f t="shared" si="12"/>
        <v>29.977969363264762</v>
      </c>
      <c r="G43">
        <v>120</v>
      </c>
      <c r="H43">
        <f t="shared" si="16"/>
        <v>77.151259190523191</v>
      </c>
      <c r="I43">
        <f t="shared" si="13"/>
        <v>66.297432245681691</v>
      </c>
      <c r="K43">
        <v>0</v>
      </c>
      <c r="L43">
        <f t="shared" si="17"/>
        <v>0</v>
      </c>
      <c r="M43">
        <f t="shared" si="14"/>
        <v>0</v>
      </c>
      <c r="N43" t="s">
        <v>39</v>
      </c>
    </row>
    <row r="44" spans="1:14" x14ac:dyDescent="0.3">
      <c r="A44">
        <v>3</v>
      </c>
      <c r="B44">
        <v>34042.182000000001</v>
      </c>
      <c r="C44">
        <v>75</v>
      </c>
      <c r="D44">
        <f t="shared" si="15"/>
        <v>44.062980451723099</v>
      </c>
      <c r="E44">
        <f t="shared" ref="E44:E49" si="18">D53</f>
        <v>33.406639564045584</v>
      </c>
      <c r="G44">
        <v>125</v>
      </c>
      <c r="H44">
        <f t="shared" si="16"/>
        <v>73.438300752871839</v>
      </c>
      <c r="I44">
        <f t="shared" ref="I44:I49" si="19">H53</f>
        <v>48.99640469393352</v>
      </c>
      <c r="K44">
        <v>0</v>
      </c>
      <c r="L44">
        <f t="shared" si="17"/>
        <v>0</v>
      </c>
      <c r="M44">
        <f t="shared" ref="M44:M49" si="20">L53</f>
        <v>0</v>
      </c>
      <c r="N44" t="s">
        <v>40</v>
      </c>
    </row>
    <row r="45" spans="1:14" x14ac:dyDescent="0.3">
      <c r="A45">
        <v>4</v>
      </c>
      <c r="B45">
        <v>32739.242999999999</v>
      </c>
      <c r="C45">
        <v>50</v>
      </c>
      <c r="D45">
        <f t="shared" si="15"/>
        <v>30.544383692683429</v>
      </c>
      <c r="E45">
        <f t="shared" si="18"/>
        <v>40.077927042799608</v>
      </c>
      <c r="G45">
        <v>107</v>
      </c>
      <c r="H45">
        <f t="shared" si="16"/>
        <v>65.36498110234254</v>
      </c>
      <c r="I45">
        <f t="shared" si="19"/>
        <v>50.845131322954728</v>
      </c>
      <c r="K45">
        <v>0</v>
      </c>
      <c r="L45">
        <f t="shared" si="17"/>
        <v>0</v>
      </c>
      <c r="M45">
        <f t="shared" si="20"/>
        <v>1.1963560311283465</v>
      </c>
      <c r="N45" t="s">
        <v>41</v>
      </c>
    </row>
    <row r="46" spans="1:14" x14ac:dyDescent="0.3">
      <c r="A46">
        <v>5</v>
      </c>
      <c r="B46">
        <v>35200.930999999997</v>
      </c>
      <c r="C46">
        <v>45</v>
      </c>
      <c r="D46">
        <f t="shared" si="15"/>
        <v>25.567505586713036</v>
      </c>
      <c r="E46">
        <f t="shared" si="18"/>
        <v>35.41343592841811</v>
      </c>
      <c r="G46">
        <v>65</v>
      </c>
      <c r="H46">
        <f t="shared" si="16"/>
        <v>36.930841403029937</v>
      </c>
      <c r="I46">
        <f t="shared" si="19"/>
        <v>67.875752196134712</v>
      </c>
      <c r="K46">
        <v>10</v>
      </c>
      <c r="L46">
        <f t="shared" si="17"/>
        <v>5.6816679081584525</v>
      </c>
      <c r="M46">
        <f t="shared" si="20"/>
        <v>0</v>
      </c>
      <c r="N46" t="s">
        <v>42</v>
      </c>
    </row>
    <row r="47" spans="1:14" x14ac:dyDescent="0.3">
      <c r="A47">
        <v>6</v>
      </c>
      <c r="B47">
        <v>33516.845999999998</v>
      </c>
      <c r="C47">
        <v>50</v>
      </c>
      <c r="D47">
        <f t="shared" si="15"/>
        <v>29.835742897765503</v>
      </c>
      <c r="E47">
        <f t="shared" si="18"/>
        <v>43.336489000159013</v>
      </c>
      <c r="G47">
        <v>110</v>
      </c>
      <c r="H47">
        <f t="shared" si="16"/>
        <v>65.638634375084109</v>
      </c>
      <c r="I47">
        <f t="shared" si="19"/>
        <v>69.338382400254417</v>
      </c>
      <c r="K47">
        <v>0</v>
      </c>
      <c r="L47">
        <f t="shared" si="17"/>
        <v>0</v>
      </c>
      <c r="M47">
        <f t="shared" si="20"/>
        <v>0</v>
      </c>
      <c r="N47" t="s">
        <v>43</v>
      </c>
    </row>
    <row r="48" spans="1:14" x14ac:dyDescent="0.3">
      <c r="A48">
        <v>7</v>
      </c>
      <c r="B48">
        <v>31345.543000000001</v>
      </c>
      <c r="C48">
        <v>60</v>
      </c>
      <c r="D48">
        <f t="shared" si="15"/>
        <v>38.282954613356033</v>
      </c>
      <c r="E48">
        <f t="shared" si="18"/>
        <v>27.184639977653021</v>
      </c>
      <c r="G48">
        <v>85</v>
      </c>
      <c r="H48">
        <f t="shared" si="16"/>
        <v>54.234185702254379</v>
      </c>
      <c r="I48">
        <f t="shared" si="19"/>
        <v>51.348764402233485</v>
      </c>
      <c r="K48">
        <v>0</v>
      </c>
      <c r="L48">
        <f t="shared" si="17"/>
        <v>0</v>
      </c>
      <c r="M48">
        <f t="shared" si="20"/>
        <v>0</v>
      </c>
      <c r="N48" t="s">
        <v>44</v>
      </c>
    </row>
    <row r="49" spans="1:14" x14ac:dyDescent="0.3">
      <c r="A49">
        <v>8</v>
      </c>
      <c r="B49">
        <v>35725.938999999998</v>
      </c>
      <c r="C49">
        <v>75</v>
      </c>
      <c r="D49">
        <f t="shared" si="15"/>
        <v>41.986300206133144</v>
      </c>
      <c r="E49">
        <f t="shared" si="18"/>
        <v>34.083424293471914</v>
      </c>
      <c r="G49">
        <v>95</v>
      </c>
      <c r="H49">
        <f t="shared" si="16"/>
        <v>53.182646927768644</v>
      </c>
      <c r="I49">
        <f t="shared" si="19"/>
        <v>48.284851082418541</v>
      </c>
      <c r="K49">
        <v>0</v>
      </c>
      <c r="L49">
        <f t="shared" si="17"/>
        <v>0</v>
      </c>
      <c r="M49">
        <f t="shared" si="20"/>
        <v>0</v>
      </c>
      <c r="N49" t="s">
        <v>45</v>
      </c>
    </row>
    <row r="50" spans="1:14" x14ac:dyDescent="0.3">
      <c r="A50">
        <v>9</v>
      </c>
      <c r="B50">
        <v>34692.142999999996</v>
      </c>
      <c r="C50">
        <v>52</v>
      </c>
      <c r="D50">
        <f t="shared" si="15"/>
        <v>29.977969363264762</v>
      </c>
      <c r="E50" s="1">
        <f>AVERAGE(E2:E49)</f>
        <v>39.383398245487221</v>
      </c>
      <c r="G50">
        <v>115</v>
      </c>
      <c r="H50">
        <f t="shared" si="16"/>
        <v>66.297432245681691</v>
      </c>
      <c r="I50" s="1">
        <f>AVERAGE(I2:I49)</f>
        <v>63.117684465687923</v>
      </c>
      <c r="K50">
        <v>0</v>
      </c>
      <c r="L50">
        <f t="shared" si="17"/>
        <v>0</v>
      </c>
      <c r="M50" s="1">
        <f>AVERAGE(M2:M49)</f>
        <v>0.81328143797803698</v>
      </c>
      <c r="N50" t="s">
        <v>46</v>
      </c>
    </row>
    <row r="53" spans="1:14" x14ac:dyDescent="0.3">
      <c r="A53">
        <v>1</v>
      </c>
      <c r="B53">
        <v>35921.002999999997</v>
      </c>
      <c r="C53">
        <v>60</v>
      </c>
      <c r="D53">
        <f t="shared" ref="D53:D58" si="21">20000*C53/B53</f>
        <v>33.406639564045584</v>
      </c>
      <c r="G53">
        <v>88</v>
      </c>
      <c r="H53">
        <f t="shared" ref="H53:H58" si="22">20000*G53/B53</f>
        <v>48.99640469393352</v>
      </c>
      <c r="K53">
        <v>0</v>
      </c>
      <c r="L53">
        <f t="shared" ref="L53:L58" si="23">20000*K53/B53</f>
        <v>0</v>
      </c>
      <c r="N53" t="s">
        <v>47</v>
      </c>
    </row>
    <row r="54" spans="1:14" x14ac:dyDescent="0.3">
      <c r="A54">
        <v>2</v>
      </c>
      <c r="B54">
        <v>33434.862999999998</v>
      </c>
      <c r="C54">
        <v>67</v>
      </c>
      <c r="D54">
        <f t="shared" si="21"/>
        <v>40.077927042799608</v>
      </c>
      <c r="G54">
        <v>85</v>
      </c>
      <c r="H54">
        <f t="shared" si="22"/>
        <v>50.845131322954728</v>
      </c>
      <c r="K54">
        <v>2</v>
      </c>
      <c r="L54">
        <f t="shared" si="23"/>
        <v>1.1963560311283465</v>
      </c>
      <c r="N54" t="s">
        <v>48</v>
      </c>
    </row>
    <row r="55" spans="1:14" x14ac:dyDescent="0.3">
      <c r="A55">
        <v>3</v>
      </c>
      <c r="B55">
        <v>33885.444000000003</v>
      </c>
      <c r="C55">
        <v>60</v>
      </c>
      <c r="D55">
        <f t="shared" si="21"/>
        <v>35.41343592841811</v>
      </c>
      <c r="G55">
        <v>115</v>
      </c>
      <c r="H55">
        <f t="shared" si="22"/>
        <v>67.875752196134712</v>
      </c>
      <c r="K55">
        <v>0</v>
      </c>
      <c r="L55">
        <f t="shared" si="23"/>
        <v>0</v>
      </c>
      <c r="N55" t="s">
        <v>49</v>
      </c>
    </row>
    <row r="56" spans="1:14" x14ac:dyDescent="0.3">
      <c r="A56">
        <v>4</v>
      </c>
      <c r="B56">
        <v>34612.864000000001</v>
      </c>
      <c r="C56">
        <v>75</v>
      </c>
      <c r="D56">
        <f t="shared" si="21"/>
        <v>43.336489000159013</v>
      </c>
      <c r="G56">
        <v>120</v>
      </c>
      <c r="H56">
        <f t="shared" si="22"/>
        <v>69.338382400254417</v>
      </c>
      <c r="K56">
        <v>0</v>
      </c>
      <c r="L56">
        <f t="shared" si="23"/>
        <v>0</v>
      </c>
      <c r="N56" t="s">
        <v>50</v>
      </c>
    </row>
    <row r="57" spans="1:14" x14ac:dyDescent="0.3">
      <c r="A57">
        <v>5</v>
      </c>
      <c r="B57">
        <v>33106.930999999997</v>
      </c>
      <c r="C57">
        <v>45</v>
      </c>
      <c r="D57">
        <f t="shared" si="21"/>
        <v>27.184639977653021</v>
      </c>
      <c r="G57">
        <v>85</v>
      </c>
      <c r="H57">
        <f t="shared" si="22"/>
        <v>51.348764402233485</v>
      </c>
      <c r="K57">
        <v>0</v>
      </c>
      <c r="L57">
        <f t="shared" si="23"/>
        <v>0</v>
      </c>
      <c r="N57" t="s">
        <v>51</v>
      </c>
    </row>
    <row r="58" spans="1:14" x14ac:dyDescent="0.3">
      <c r="A58">
        <v>6</v>
      </c>
      <c r="B58">
        <v>35207.730000000003</v>
      </c>
      <c r="C58">
        <v>60</v>
      </c>
      <c r="D58">
        <f t="shared" si="21"/>
        <v>34.083424293471914</v>
      </c>
      <c r="G58">
        <v>85</v>
      </c>
      <c r="H58">
        <f t="shared" si="22"/>
        <v>48.284851082418541</v>
      </c>
      <c r="K58">
        <v>0</v>
      </c>
      <c r="L58">
        <f t="shared" si="23"/>
        <v>0</v>
      </c>
      <c r="N58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K22" sqref="K22"/>
    </sheetView>
  </sheetViews>
  <sheetFormatPr baseColWidth="10" defaultColWidth="8.88671875" defaultRowHeight="14.4" x14ac:dyDescent="0.3"/>
  <sheetData>
    <row r="1" spans="1:13" x14ac:dyDescent="0.3">
      <c r="A1" t="s">
        <v>0</v>
      </c>
      <c r="B1" t="s">
        <v>1</v>
      </c>
      <c r="C1" t="s">
        <v>2</v>
      </c>
      <c r="G1" t="s">
        <v>4</v>
      </c>
      <c r="J1" t="s">
        <v>114</v>
      </c>
    </row>
    <row r="2" spans="1:13" x14ac:dyDescent="0.3">
      <c r="A2">
        <v>1</v>
      </c>
      <c r="B2">
        <v>35996.069000000003</v>
      </c>
      <c r="C2">
        <v>75</v>
      </c>
      <c r="D2">
        <f t="shared" ref="D2:D21" si="0">20000*C2/B2</f>
        <v>41.671216932048885</v>
      </c>
      <c r="G2">
        <v>135</v>
      </c>
      <c r="H2">
        <f t="shared" ref="H2:H21" si="1">20000*G2/B2</f>
        <v>75.00819047768799</v>
      </c>
      <c r="J2">
        <v>10</v>
      </c>
      <c r="K2">
        <f t="shared" ref="K2:K21" si="2">20000*J2/B2</f>
        <v>5.5561622576065179</v>
      </c>
      <c r="M2" t="s">
        <v>54</v>
      </c>
    </row>
    <row r="3" spans="1:13" x14ac:dyDescent="0.3">
      <c r="A3">
        <v>2</v>
      </c>
      <c r="B3">
        <v>34754.597999999998</v>
      </c>
      <c r="C3">
        <v>102</v>
      </c>
      <c r="D3">
        <f t="shared" si="0"/>
        <v>58.697269351238077</v>
      </c>
      <c r="G3">
        <v>95</v>
      </c>
      <c r="H3">
        <f t="shared" si="1"/>
        <v>54.669025376153108</v>
      </c>
      <c r="J3">
        <v>13</v>
      </c>
      <c r="K3">
        <f t="shared" si="2"/>
        <v>7.4810245251577943</v>
      </c>
      <c r="M3" t="s">
        <v>53</v>
      </c>
    </row>
    <row r="4" spans="1:13" x14ac:dyDescent="0.3">
      <c r="A4">
        <v>3</v>
      </c>
      <c r="B4">
        <v>32589.682000000001</v>
      </c>
      <c r="C4">
        <v>96</v>
      </c>
      <c r="D4">
        <f t="shared" si="0"/>
        <v>58.914352094629216</v>
      </c>
      <c r="G4">
        <v>105</v>
      </c>
      <c r="H4">
        <f t="shared" si="1"/>
        <v>64.437572603500698</v>
      </c>
      <c r="J4">
        <v>0</v>
      </c>
      <c r="K4">
        <f t="shared" si="2"/>
        <v>0</v>
      </c>
      <c r="M4" t="s">
        <v>55</v>
      </c>
    </row>
    <row r="5" spans="1:13" x14ac:dyDescent="0.3">
      <c r="A5">
        <v>4</v>
      </c>
      <c r="B5">
        <v>33639.391000000003</v>
      </c>
      <c r="C5">
        <v>70</v>
      </c>
      <c r="D5">
        <f t="shared" si="0"/>
        <v>41.617875900309841</v>
      </c>
      <c r="G5">
        <v>130</v>
      </c>
      <c r="H5">
        <f t="shared" si="1"/>
        <v>77.290340957718286</v>
      </c>
      <c r="J5">
        <v>12</v>
      </c>
      <c r="K5">
        <f t="shared" si="2"/>
        <v>7.1344930114816876</v>
      </c>
      <c r="M5" t="s">
        <v>56</v>
      </c>
    </row>
    <row r="6" spans="1:13" x14ac:dyDescent="0.3">
      <c r="A6">
        <v>5</v>
      </c>
      <c r="B6">
        <v>27203.251</v>
      </c>
      <c r="C6">
        <v>90</v>
      </c>
      <c r="D6">
        <f t="shared" si="0"/>
        <v>66.168561985477396</v>
      </c>
      <c r="G6">
        <v>115</v>
      </c>
      <c r="H6">
        <f t="shared" si="1"/>
        <v>84.548718092554452</v>
      </c>
      <c r="J6">
        <v>0</v>
      </c>
      <c r="K6">
        <f t="shared" si="2"/>
        <v>0</v>
      </c>
      <c r="M6" t="s">
        <v>57</v>
      </c>
    </row>
    <row r="7" spans="1:13" x14ac:dyDescent="0.3">
      <c r="A7">
        <v>6</v>
      </c>
      <c r="B7">
        <v>31623.360000000001</v>
      </c>
      <c r="C7">
        <v>96</v>
      </c>
      <c r="D7">
        <f t="shared" si="0"/>
        <v>60.714610971130199</v>
      </c>
      <c r="G7">
        <v>105</v>
      </c>
      <c r="H7">
        <f t="shared" si="1"/>
        <v>66.406605749673659</v>
      </c>
      <c r="J7">
        <v>3</v>
      </c>
      <c r="K7">
        <f t="shared" si="2"/>
        <v>1.8973315928478187</v>
      </c>
      <c r="M7" t="s">
        <v>58</v>
      </c>
    </row>
    <row r="8" spans="1:13" x14ac:dyDescent="0.3">
      <c r="A8">
        <v>7</v>
      </c>
      <c r="B8">
        <v>34394.087</v>
      </c>
      <c r="C8">
        <v>65</v>
      </c>
      <c r="D8">
        <f t="shared" si="0"/>
        <v>37.797194616621162</v>
      </c>
      <c r="G8">
        <v>125</v>
      </c>
      <c r="H8">
        <f t="shared" si="1"/>
        <v>72.686912724271465</v>
      </c>
      <c r="J8">
        <v>0</v>
      </c>
      <c r="K8">
        <f t="shared" si="2"/>
        <v>0</v>
      </c>
      <c r="M8" t="s">
        <v>59</v>
      </c>
    </row>
    <row r="9" spans="1:13" x14ac:dyDescent="0.3">
      <c r="A9">
        <v>8</v>
      </c>
      <c r="B9">
        <v>28055.348000000002</v>
      </c>
      <c r="C9">
        <v>50</v>
      </c>
      <c r="D9">
        <f t="shared" si="0"/>
        <v>35.643828050181376</v>
      </c>
      <c r="G9">
        <v>75</v>
      </c>
      <c r="H9">
        <f t="shared" si="1"/>
        <v>53.465742075272061</v>
      </c>
      <c r="J9">
        <v>0</v>
      </c>
      <c r="K9">
        <f t="shared" si="2"/>
        <v>0</v>
      </c>
      <c r="M9" t="s">
        <v>60</v>
      </c>
    </row>
    <row r="10" spans="1:13" x14ac:dyDescent="0.3">
      <c r="A10">
        <v>9</v>
      </c>
      <c r="B10">
        <v>31940.084999999999</v>
      </c>
      <c r="C10">
        <v>85</v>
      </c>
      <c r="D10">
        <f t="shared" si="0"/>
        <v>53.224654849854034</v>
      </c>
      <c r="G10">
        <v>135</v>
      </c>
      <c r="H10">
        <f t="shared" si="1"/>
        <v>84.533275349768175</v>
      </c>
      <c r="J10">
        <v>1</v>
      </c>
      <c r="K10">
        <f t="shared" si="2"/>
        <v>0.62617240999828272</v>
      </c>
      <c r="M10" t="s">
        <v>9</v>
      </c>
    </row>
    <row r="11" spans="1:13" x14ac:dyDescent="0.3">
      <c r="A11">
        <v>10</v>
      </c>
      <c r="B11">
        <v>35090.822</v>
      </c>
      <c r="C11">
        <v>92</v>
      </c>
      <c r="D11">
        <f t="shared" si="0"/>
        <v>52.435363298129637</v>
      </c>
      <c r="G11">
        <v>110</v>
      </c>
      <c r="H11">
        <f t="shared" si="1"/>
        <v>62.694456117328912</v>
      </c>
      <c r="J11">
        <v>10</v>
      </c>
      <c r="K11">
        <f t="shared" si="2"/>
        <v>5.6994960106662651</v>
      </c>
      <c r="M11" t="s">
        <v>10</v>
      </c>
    </row>
    <row r="12" spans="1:13" x14ac:dyDescent="0.3">
      <c r="A12">
        <v>11</v>
      </c>
      <c r="B12">
        <v>34793.834999999999</v>
      </c>
      <c r="C12">
        <v>105</v>
      </c>
      <c r="D12">
        <f t="shared" si="0"/>
        <v>60.355519878737141</v>
      </c>
      <c r="G12">
        <v>115</v>
      </c>
      <c r="H12">
        <f t="shared" si="1"/>
        <v>66.103664629093061</v>
      </c>
      <c r="J12">
        <v>1</v>
      </c>
      <c r="K12">
        <f t="shared" si="2"/>
        <v>0.5748144750355918</v>
      </c>
      <c r="M12" t="s">
        <v>11</v>
      </c>
    </row>
    <row r="13" spans="1:13" x14ac:dyDescent="0.3">
      <c r="A13">
        <v>12</v>
      </c>
      <c r="B13">
        <v>32266.327000000001</v>
      </c>
      <c r="C13">
        <v>75</v>
      </c>
      <c r="D13">
        <f t="shared" si="0"/>
        <v>46.488092679405376</v>
      </c>
      <c r="G13">
        <v>125</v>
      </c>
      <c r="H13">
        <f t="shared" si="1"/>
        <v>77.480154465675625</v>
      </c>
      <c r="J13">
        <v>8</v>
      </c>
      <c r="K13">
        <f t="shared" si="2"/>
        <v>4.9587298858032396</v>
      </c>
      <c r="M13" t="s">
        <v>61</v>
      </c>
    </row>
    <row r="14" spans="1:13" x14ac:dyDescent="0.3">
      <c r="A14">
        <v>13</v>
      </c>
      <c r="B14">
        <v>32981.421999999999</v>
      </c>
      <c r="C14">
        <v>70</v>
      </c>
      <c r="D14">
        <f t="shared" si="0"/>
        <v>42.448139440440137</v>
      </c>
      <c r="G14">
        <v>115</v>
      </c>
      <c r="H14">
        <f t="shared" si="1"/>
        <v>69.736229080723078</v>
      </c>
      <c r="J14">
        <v>2</v>
      </c>
      <c r="K14">
        <f t="shared" si="2"/>
        <v>1.2128039840125753</v>
      </c>
      <c r="M14" t="s">
        <v>62</v>
      </c>
    </row>
    <row r="15" spans="1:13" x14ac:dyDescent="0.3">
      <c r="A15">
        <v>14</v>
      </c>
      <c r="B15">
        <v>34539.955999999998</v>
      </c>
      <c r="C15">
        <v>96</v>
      </c>
      <c r="D15">
        <f t="shared" si="0"/>
        <v>55.587795190011249</v>
      </c>
      <c r="G15">
        <v>95</v>
      </c>
      <c r="H15">
        <f t="shared" si="1"/>
        <v>55.008755656781965</v>
      </c>
      <c r="J15">
        <v>0</v>
      </c>
      <c r="K15">
        <f t="shared" si="2"/>
        <v>0</v>
      </c>
      <c r="M15" t="s">
        <v>63</v>
      </c>
    </row>
    <row r="16" spans="1:13" x14ac:dyDescent="0.3">
      <c r="A16">
        <v>15</v>
      </c>
      <c r="B16">
        <v>33522.28</v>
      </c>
      <c r="C16">
        <v>85</v>
      </c>
      <c r="D16">
        <f t="shared" si="0"/>
        <v>50.712541032411877</v>
      </c>
      <c r="G16">
        <v>85</v>
      </c>
      <c r="H16">
        <f t="shared" si="1"/>
        <v>50.712541032411877</v>
      </c>
      <c r="J16">
        <v>0</v>
      </c>
      <c r="K16">
        <f t="shared" si="2"/>
        <v>0</v>
      </c>
      <c r="M16" t="s">
        <v>64</v>
      </c>
    </row>
    <row r="17" spans="1:13" x14ac:dyDescent="0.3">
      <c r="A17">
        <v>16</v>
      </c>
      <c r="B17">
        <v>34077.752</v>
      </c>
      <c r="C17">
        <v>68</v>
      </c>
      <c r="D17">
        <f t="shared" si="0"/>
        <v>39.908735764025749</v>
      </c>
      <c r="G17">
        <v>120</v>
      </c>
      <c r="H17">
        <f t="shared" si="1"/>
        <v>70.427180760045445</v>
      </c>
      <c r="J17">
        <v>2</v>
      </c>
      <c r="K17">
        <f t="shared" si="2"/>
        <v>1.1737863460007574</v>
      </c>
      <c r="M17" t="s">
        <v>65</v>
      </c>
    </row>
    <row r="18" spans="1:13" x14ac:dyDescent="0.3">
      <c r="A18">
        <v>17</v>
      </c>
      <c r="B18">
        <v>28491.653999999999</v>
      </c>
      <c r="C18">
        <v>60</v>
      </c>
      <c r="D18">
        <f t="shared" si="0"/>
        <v>42.117596963658201</v>
      </c>
      <c r="G18">
        <v>133</v>
      </c>
      <c r="H18">
        <f t="shared" si="1"/>
        <v>93.360673269442344</v>
      </c>
      <c r="J18">
        <v>3</v>
      </c>
      <c r="K18">
        <f t="shared" si="2"/>
        <v>2.10587984818291</v>
      </c>
      <c r="M18" t="s">
        <v>66</v>
      </c>
    </row>
    <row r="19" spans="1:13" x14ac:dyDescent="0.3">
      <c r="A19">
        <v>18</v>
      </c>
      <c r="B19">
        <v>32669.455000000002</v>
      </c>
      <c r="C19">
        <v>95</v>
      </c>
      <c r="D19">
        <f t="shared" si="0"/>
        <v>58.158301079708856</v>
      </c>
      <c r="G19">
        <v>145</v>
      </c>
      <c r="H19">
        <f t="shared" si="1"/>
        <v>88.767933226924043</v>
      </c>
      <c r="J19">
        <v>2</v>
      </c>
      <c r="K19">
        <f t="shared" si="2"/>
        <v>1.2243852858886075</v>
      </c>
      <c r="M19" t="s">
        <v>67</v>
      </c>
    </row>
    <row r="20" spans="1:13" x14ac:dyDescent="0.3">
      <c r="A20">
        <v>19</v>
      </c>
      <c r="B20">
        <v>35328.036999999997</v>
      </c>
      <c r="C20">
        <v>72</v>
      </c>
      <c r="D20">
        <f t="shared" si="0"/>
        <v>40.76082687526624</v>
      </c>
      <c r="G20">
        <v>130</v>
      </c>
      <c r="H20">
        <f t="shared" si="1"/>
        <v>73.595937413675159</v>
      </c>
      <c r="J20">
        <v>1</v>
      </c>
      <c r="K20">
        <f t="shared" si="2"/>
        <v>0.56612259548980892</v>
      </c>
      <c r="M20" t="s">
        <v>68</v>
      </c>
    </row>
    <row r="21" spans="1:13" x14ac:dyDescent="0.3">
      <c r="A21">
        <v>20</v>
      </c>
      <c r="B21">
        <v>25367.072</v>
      </c>
      <c r="C21">
        <v>70</v>
      </c>
      <c r="D21">
        <f t="shared" si="0"/>
        <v>55.18965689063365</v>
      </c>
      <c r="G21">
        <v>135</v>
      </c>
      <c r="H21">
        <f t="shared" si="1"/>
        <v>106.43719543193633</v>
      </c>
      <c r="J21">
        <v>4</v>
      </c>
      <c r="K21">
        <f t="shared" si="2"/>
        <v>3.1536946794647802</v>
      </c>
      <c r="M21" t="s">
        <v>69</v>
      </c>
    </row>
    <row r="22" spans="1:13" x14ac:dyDescent="0.3">
      <c r="D22" s="2">
        <f>AVERAGE(D2:D21)</f>
        <v>49.930606692195909</v>
      </c>
      <c r="H22" s="1">
        <f>AVERAGE(H2:H21)</f>
        <v>72.368555224531875</v>
      </c>
      <c r="K22" s="1">
        <f>AVERAGE(K2:K21)</f>
        <v>2.1682448453818317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K16" sqref="K16"/>
    </sheetView>
  </sheetViews>
  <sheetFormatPr baseColWidth="10" defaultColWidth="8.88671875" defaultRowHeight="14.4" x14ac:dyDescent="0.3"/>
  <cols>
    <col min="2" max="2" width="10.44140625" bestFit="1" customWidth="1"/>
  </cols>
  <sheetData>
    <row r="1" spans="1:12" x14ac:dyDescent="0.3">
      <c r="A1" t="s">
        <v>0</v>
      </c>
      <c r="B1" t="s">
        <v>1</v>
      </c>
      <c r="C1" t="s">
        <v>2</v>
      </c>
      <c r="G1" t="s">
        <v>4</v>
      </c>
      <c r="J1" t="s">
        <v>114</v>
      </c>
      <c r="L1" t="s">
        <v>144</v>
      </c>
    </row>
    <row r="2" spans="1:12" s="5" customFormat="1" x14ac:dyDescent="0.3">
      <c r="A2" s="5" t="s">
        <v>145</v>
      </c>
      <c r="B2" s="6">
        <v>35923</v>
      </c>
      <c r="C2" s="5">
        <v>80</v>
      </c>
      <c r="D2" s="5">
        <f>20000*C2/B2</f>
        <v>44.539709935139051</v>
      </c>
      <c r="G2" s="5">
        <v>102</v>
      </c>
      <c r="H2" s="5">
        <f>20000*G2/B2</f>
        <v>56.788130167302285</v>
      </c>
      <c r="J2" s="5">
        <v>5</v>
      </c>
      <c r="K2" s="5">
        <f>20000*J2/B2</f>
        <v>2.7837318709461907</v>
      </c>
    </row>
    <row r="3" spans="1:12" s="5" customFormat="1" x14ac:dyDescent="0.3">
      <c r="A3" s="5">
        <v>2</v>
      </c>
      <c r="B3" s="6">
        <v>37684.637000000002</v>
      </c>
      <c r="C3" s="5">
        <v>90</v>
      </c>
      <c r="D3" s="5">
        <f t="shared" ref="D3:D15" si="0">20000*C3/B3</f>
        <v>47.764822572126668</v>
      </c>
      <c r="G3" s="5">
        <v>65</v>
      </c>
      <c r="H3" s="5">
        <f t="shared" ref="H3:H15" si="1">20000*G3/B3</f>
        <v>34.496816302091482</v>
      </c>
      <c r="J3" s="5">
        <v>26</v>
      </c>
      <c r="K3" s="5">
        <f t="shared" ref="K3:K15" si="2">20000*J3/B3</f>
        <v>13.798726520836594</v>
      </c>
    </row>
    <row r="4" spans="1:12" x14ac:dyDescent="0.3">
      <c r="A4">
        <v>3</v>
      </c>
      <c r="B4" s="4">
        <v>32737.059000000001</v>
      </c>
      <c r="C4">
        <v>85</v>
      </c>
      <c r="D4">
        <f t="shared" si="0"/>
        <v>51.928916400217865</v>
      </c>
      <c r="G4">
        <v>95</v>
      </c>
      <c r="H4">
        <f t="shared" si="1"/>
        <v>58.03820068259644</v>
      </c>
      <c r="J4">
        <v>12</v>
      </c>
      <c r="K4">
        <f t="shared" si="2"/>
        <v>7.3311411388542869</v>
      </c>
    </row>
    <row r="5" spans="1:12" s="5" customFormat="1" x14ac:dyDescent="0.3">
      <c r="A5" s="5">
        <v>4</v>
      </c>
      <c r="B5" s="6">
        <v>34291.381000000001</v>
      </c>
      <c r="C5" s="5">
        <v>102</v>
      </c>
      <c r="D5" s="5">
        <f t="shared" si="0"/>
        <v>59.490167514688309</v>
      </c>
      <c r="G5" s="5">
        <v>85</v>
      </c>
      <c r="H5" s="5">
        <f t="shared" si="1"/>
        <v>49.575139595573589</v>
      </c>
      <c r="J5" s="5">
        <v>26</v>
      </c>
      <c r="K5" s="5">
        <f t="shared" si="2"/>
        <v>15.164160346881333</v>
      </c>
    </row>
    <row r="6" spans="1:12" s="5" customFormat="1" x14ac:dyDescent="0.3">
      <c r="A6" s="5" t="s">
        <v>146</v>
      </c>
      <c r="B6" s="6">
        <v>35150</v>
      </c>
      <c r="C6" s="5">
        <v>110</v>
      </c>
      <c r="D6" s="5">
        <f>20000*C6/B6</f>
        <v>62.588904694167852</v>
      </c>
      <c r="G6" s="5">
        <v>99</v>
      </c>
      <c r="H6" s="5">
        <f>20000*G6/B6</f>
        <v>56.330014224751068</v>
      </c>
      <c r="J6" s="5">
        <v>0</v>
      </c>
      <c r="K6" s="5">
        <f>20000*J6/B6</f>
        <v>0</v>
      </c>
    </row>
    <row r="7" spans="1:12" s="5" customFormat="1" x14ac:dyDescent="0.3">
      <c r="A7" s="5">
        <v>6</v>
      </c>
      <c r="B7" s="6">
        <v>34099.671000000002</v>
      </c>
      <c r="C7" s="5">
        <v>120</v>
      </c>
      <c r="D7" s="5">
        <f t="shared" si="0"/>
        <v>70.381910722833652</v>
      </c>
      <c r="G7" s="5">
        <v>35</v>
      </c>
      <c r="H7" s="5">
        <f t="shared" si="1"/>
        <v>20.528057294159815</v>
      </c>
      <c r="J7" s="5">
        <v>30</v>
      </c>
      <c r="K7" s="5">
        <f t="shared" si="2"/>
        <v>17.595477680708413</v>
      </c>
    </row>
    <row r="8" spans="1:12" s="5" customFormat="1" x14ac:dyDescent="0.3">
      <c r="A8" s="5" t="s">
        <v>147</v>
      </c>
      <c r="B8" s="6">
        <v>35550</v>
      </c>
      <c r="C8" s="5">
        <v>95</v>
      </c>
      <c r="D8" s="5">
        <f t="shared" si="0"/>
        <v>53.445850914205344</v>
      </c>
      <c r="G8" s="5">
        <v>86</v>
      </c>
      <c r="H8" s="5">
        <f t="shared" si="1"/>
        <v>48.38255977496484</v>
      </c>
      <c r="J8" s="5">
        <v>15</v>
      </c>
      <c r="K8" s="5">
        <f t="shared" si="2"/>
        <v>8.4388185654008439</v>
      </c>
    </row>
    <row r="9" spans="1:12" s="5" customFormat="1" x14ac:dyDescent="0.3">
      <c r="A9" s="5" t="s">
        <v>148</v>
      </c>
      <c r="B9" s="5">
        <v>36121</v>
      </c>
      <c r="C9" s="5">
        <v>120</v>
      </c>
      <c r="D9" s="5">
        <f t="shared" si="0"/>
        <v>66.443343207552388</v>
      </c>
      <c r="G9" s="5">
        <v>103</v>
      </c>
      <c r="H9" s="5">
        <f t="shared" si="1"/>
        <v>57.030536253149137</v>
      </c>
      <c r="J9" s="5">
        <v>3</v>
      </c>
      <c r="K9" s="5">
        <f t="shared" si="2"/>
        <v>1.6610835801888097</v>
      </c>
    </row>
    <row r="10" spans="1:12" s="5" customFormat="1" x14ac:dyDescent="0.3">
      <c r="A10" s="5" t="s">
        <v>149</v>
      </c>
      <c r="B10" s="5">
        <v>29524</v>
      </c>
      <c r="C10" s="5">
        <v>125</v>
      </c>
      <c r="D10" s="5">
        <f t="shared" si="0"/>
        <v>84.676873052431915</v>
      </c>
      <c r="G10" s="5">
        <v>81</v>
      </c>
      <c r="H10" s="5">
        <f t="shared" si="1"/>
        <v>54.870613737975887</v>
      </c>
      <c r="J10" s="5">
        <v>9</v>
      </c>
      <c r="K10" s="5">
        <f t="shared" si="2"/>
        <v>6.0967348597750979</v>
      </c>
    </row>
    <row r="11" spans="1:12" x14ac:dyDescent="0.3">
      <c r="A11">
        <v>10</v>
      </c>
      <c r="B11" s="4">
        <v>31985.51</v>
      </c>
      <c r="C11">
        <v>110</v>
      </c>
      <c r="D11">
        <f t="shared" si="0"/>
        <v>68.7811449622032</v>
      </c>
      <c r="G11">
        <v>80</v>
      </c>
      <c r="H11">
        <f t="shared" si="1"/>
        <v>50.022650881602331</v>
      </c>
      <c r="J11">
        <v>25</v>
      </c>
      <c r="K11">
        <f t="shared" si="2"/>
        <v>15.632078400500728</v>
      </c>
    </row>
    <row r="12" spans="1:12" x14ac:dyDescent="0.3">
      <c r="A12">
        <v>11</v>
      </c>
      <c r="B12" s="4">
        <v>32258.656999999999</v>
      </c>
      <c r="C12">
        <v>120</v>
      </c>
      <c r="D12">
        <f t="shared" si="0"/>
        <v>74.398633520298134</v>
      </c>
      <c r="G12">
        <v>80</v>
      </c>
      <c r="H12">
        <f t="shared" si="1"/>
        <v>49.599089013532087</v>
      </c>
      <c r="J12">
        <v>35</v>
      </c>
      <c r="K12">
        <f t="shared" si="2"/>
        <v>21.699601443420288</v>
      </c>
    </row>
    <row r="13" spans="1:12" x14ac:dyDescent="0.3">
      <c r="A13">
        <v>12</v>
      </c>
      <c r="B13" s="4">
        <v>32647.691999999999</v>
      </c>
      <c r="C13">
        <v>65</v>
      </c>
      <c r="D13">
        <f t="shared" si="0"/>
        <v>39.819047545535533</v>
      </c>
      <c r="G13">
        <v>100</v>
      </c>
      <c r="H13">
        <f t="shared" si="1"/>
        <v>61.260073146977739</v>
      </c>
      <c r="J13">
        <v>10</v>
      </c>
      <c r="K13">
        <f t="shared" si="2"/>
        <v>6.126007314697774</v>
      </c>
    </row>
    <row r="14" spans="1:12" x14ac:dyDescent="0.3">
      <c r="A14">
        <v>13</v>
      </c>
      <c r="B14" s="4">
        <v>27833.061000000002</v>
      </c>
      <c r="C14">
        <v>65</v>
      </c>
      <c r="D14">
        <f t="shared" si="0"/>
        <v>46.707043828201286</v>
      </c>
      <c r="G14">
        <v>65</v>
      </c>
      <c r="H14">
        <f t="shared" si="1"/>
        <v>46.707043828201286</v>
      </c>
      <c r="J14">
        <v>15</v>
      </c>
      <c r="K14">
        <f t="shared" si="2"/>
        <v>10.778548575738759</v>
      </c>
    </row>
    <row r="15" spans="1:12" x14ac:dyDescent="0.3">
      <c r="A15">
        <v>14</v>
      </c>
      <c r="B15" s="4">
        <v>27279.278999999999</v>
      </c>
      <c r="C15">
        <v>72</v>
      </c>
      <c r="D15">
        <f t="shared" si="0"/>
        <v>52.787318902380086</v>
      </c>
      <c r="G15">
        <v>55</v>
      </c>
      <c r="H15">
        <f t="shared" si="1"/>
        <v>40.323646383762565</v>
      </c>
      <c r="J15">
        <v>12</v>
      </c>
      <c r="K15">
        <f t="shared" si="2"/>
        <v>8.7978864837300144</v>
      </c>
    </row>
    <row r="16" spans="1:12" x14ac:dyDescent="0.3">
      <c r="D16" s="1">
        <f>AVERAGE(D2:D15)</f>
        <v>58.839549126570105</v>
      </c>
      <c r="H16" s="1">
        <f>AVERAGE(H2:H15)</f>
        <v>48.853755091902904</v>
      </c>
      <c r="K16" s="1">
        <f>AVERAGE(K2:K15)</f>
        <v>9.7074283415485105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workbookViewId="0">
      <selection activeCell="M48" sqref="M48"/>
    </sheetView>
  </sheetViews>
  <sheetFormatPr baseColWidth="10" defaultColWidth="8.88671875" defaultRowHeight="14.4" x14ac:dyDescent="0.3"/>
  <sheetData>
    <row r="1" spans="1:13" x14ac:dyDescent="0.3">
      <c r="A1" t="s">
        <v>0</v>
      </c>
      <c r="B1" t="s">
        <v>1</v>
      </c>
      <c r="C1" s="1" t="s">
        <v>2</v>
      </c>
      <c r="G1" s="1" t="s">
        <v>113</v>
      </c>
      <c r="H1" s="1"/>
      <c r="J1" s="1" t="s">
        <v>114</v>
      </c>
      <c r="K1" s="1"/>
    </row>
    <row r="2" spans="1:13" x14ac:dyDescent="0.3">
      <c r="A2">
        <v>1</v>
      </c>
      <c r="B2">
        <v>36577.646000000001</v>
      </c>
      <c r="C2">
        <v>110</v>
      </c>
      <c r="D2">
        <f t="shared" ref="D2:D33" si="0">20000*C2/B2</f>
        <v>60.146024705909177</v>
      </c>
      <c r="E2">
        <f t="shared" ref="E2:E33" si="1">D2</f>
        <v>60.146024705909177</v>
      </c>
      <c r="G2">
        <v>30</v>
      </c>
      <c r="H2">
        <f t="shared" ref="H2:H33" si="2">20000*G2/B2</f>
        <v>16.403461283429774</v>
      </c>
      <c r="I2">
        <f t="shared" ref="I2:I33" si="3">H2</f>
        <v>16.403461283429774</v>
      </c>
      <c r="J2">
        <v>50</v>
      </c>
      <c r="K2">
        <f t="shared" ref="K2:K33" si="4">20000*J2/B2</f>
        <v>27.339102139049626</v>
      </c>
      <c r="M2">
        <f t="shared" ref="M2:M33" si="5">K2</f>
        <v>27.339102139049626</v>
      </c>
    </row>
    <row r="3" spans="1:13" x14ac:dyDescent="0.3">
      <c r="A3">
        <v>2</v>
      </c>
      <c r="B3">
        <v>35358.589</v>
      </c>
      <c r="C3">
        <v>140</v>
      </c>
      <c r="D3">
        <f t="shared" si="0"/>
        <v>79.188680294906561</v>
      </c>
      <c r="E3">
        <f t="shared" si="1"/>
        <v>79.188680294906561</v>
      </c>
      <c r="G3">
        <v>89</v>
      </c>
      <c r="H3">
        <f t="shared" si="2"/>
        <v>50.341375330333456</v>
      </c>
      <c r="I3">
        <f t="shared" si="3"/>
        <v>50.341375330333456</v>
      </c>
      <c r="J3">
        <v>22</v>
      </c>
      <c r="K3">
        <f t="shared" si="4"/>
        <v>12.443935474913889</v>
      </c>
      <c r="M3">
        <f t="shared" si="5"/>
        <v>12.443935474913889</v>
      </c>
    </row>
    <row r="4" spans="1:13" x14ac:dyDescent="0.3">
      <c r="A4">
        <v>3</v>
      </c>
      <c r="B4">
        <v>35904.127999999997</v>
      </c>
      <c r="C4">
        <v>144</v>
      </c>
      <c r="D4">
        <f t="shared" si="0"/>
        <v>80.213617776763726</v>
      </c>
      <c r="E4">
        <f t="shared" si="1"/>
        <v>80.213617776763726</v>
      </c>
      <c r="G4">
        <v>76</v>
      </c>
      <c r="H4">
        <f t="shared" si="2"/>
        <v>42.334964937736409</v>
      </c>
      <c r="I4">
        <f t="shared" si="3"/>
        <v>42.334964937736409</v>
      </c>
      <c r="J4">
        <v>10</v>
      </c>
      <c r="K4">
        <f t="shared" si="4"/>
        <v>5.5703901233863702</v>
      </c>
      <c r="M4">
        <f t="shared" si="5"/>
        <v>5.5703901233863702</v>
      </c>
    </row>
    <row r="5" spans="1:13" x14ac:dyDescent="0.3">
      <c r="A5">
        <v>4</v>
      </c>
      <c r="B5">
        <v>36056.133000000002</v>
      </c>
      <c r="C5">
        <v>122</v>
      </c>
      <c r="D5">
        <f t="shared" si="0"/>
        <v>67.672259806674219</v>
      </c>
      <c r="E5">
        <f t="shared" si="1"/>
        <v>67.672259806674219</v>
      </c>
      <c r="G5">
        <v>115</v>
      </c>
      <c r="H5">
        <f t="shared" si="2"/>
        <v>63.789425227602749</v>
      </c>
      <c r="I5">
        <f t="shared" si="3"/>
        <v>63.789425227602749</v>
      </c>
      <c r="J5">
        <v>16</v>
      </c>
      <c r="K5">
        <f t="shared" si="4"/>
        <v>8.8750504664490784</v>
      </c>
      <c r="M5">
        <f t="shared" si="5"/>
        <v>8.8750504664490784</v>
      </c>
    </row>
    <row r="6" spans="1:13" x14ac:dyDescent="0.3">
      <c r="A6">
        <v>5</v>
      </c>
      <c r="B6">
        <v>33783.336000000003</v>
      </c>
      <c r="C6">
        <v>80</v>
      </c>
      <c r="D6">
        <f t="shared" si="0"/>
        <v>47.360627736704267</v>
      </c>
      <c r="E6">
        <f t="shared" si="1"/>
        <v>47.360627736704267</v>
      </c>
      <c r="G6">
        <v>125</v>
      </c>
      <c r="H6">
        <f t="shared" si="2"/>
        <v>74.000980838600427</v>
      </c>
      <c r="I6">
        <f t="shared" si="3"/>
        <v>74.000980838600427</v>
      </c>
      <c r="J6">
        <v>4</v>
      </c>
      <c r="K6">
        <f t="shared" si="4"/>
        <v>2.3680313868352134</v>
      </c>
      <c r="L6" t="s">
        <v>71</v>
      </c>
      <c r="M6">
        <f t="shared" si="5"/>
        <v>2.3680313868352134</v>
      </c>
    </row>
    <row r="7" spans="1:13" x14ac:dyDescent="0.3">
      <c r="A7">
        <v>6</v>
      </c>
      <c r="B7">
        <v>35007.1</v>
      </c>
      <c r="C7">
        <v>124</v>
      </c>
      <c r="D7">
        <f t="shared" si="0"/>
        <v>70.842771894844191</v>
      </c>
      <c r="E7">
        <f t="shared" si="1"/>
        <v>70.842771894844191</v>
      </c>
      <c r="G7">
        <v>15</v>
      </c>
      <c r="H7">
        <f t="shared" si="2"/>
        <v>8.5696901485698618</v>
      </c>
      <c r="I7">
        <f t="shared" si="3"/>
        <v>8.5696901485698618</v>
      </c>
      <c r="J7">
        <v>26</v>
      </c>
      <c r="K7">
        <f t="shared" si="4"/>
        <v>14.854129590854427</v>
      </c>
      <c r="L7" t="s">
        <v>72</v>
      </c>
      <c r="M7">
        <f t="shared" si="5"/>
        <v>14.854129590854427</v>
      </c>
    </row>
    <row r="8" spans="1:13" x14ac:dyDescent="0.3">
      <c r="A8">
        <v>7</v>
      </c>
      <c r="B8">
        <v>35960.213000000003</v>
      </c>
      <c r="C8">
        <v>155</v>
      </c>
      <c r="D8">
        <f t="shared" si="0"/>
        <v>86.206385929916479</v>
      </c>
      <c r="E8">
        <f t="shared" si="1"/>
        <v>86.206385929916479</v>
      </c>
      <c r="G8">
        <v>120</v>
      </c>
      <c r="H8">
        <f t="shared" si="2"/>
        <v>66.740427816709527</v>
      </c>
      <c r="I8">
        <f t="shared" si="3"/>
        <v>66.740427816709527</v>
      </c>
      <c r="J8">
        <v>0</v>
      </c>
      <c r="K8">
        <f t="shared" si="4"/>
        <v>0</v>
      </c>
      <c r="L8" t="s">
        <v>73</v>
      </c>
      <c r="M8">
        <f t="shared" si="5"/>
        <v>0</v>
      </c>
    </row>
    <row r="9" spans="1:13" x14ac:dyDescent="0.3">
      <c r="A9">
        <v>8</v>
      </c>
      <c r="B9">
        <v>33101.860999999997</v>
      </c>
      <c r="C9">
        <v>105</v>
      </c>
      <c r="D9">
        <f t="shared" si="0"/>
        <v>63.440541907900588</v>
      </c>
      <c r="E9">
        <f t="shared" si="1"/>
        <v>63.440541907900588</v>
      </c>
      <c r="G9">
        <v>145</v>
      </c>
      <c r="H9">
        <f t="shared" si="2"/>
        <v>87.608367396624629</v>
      </c>
      <c r="I9">
        <f t="shared" si="3"/>
        <v>87.608367396624629</v>
      </c>
      <c r="J9">
        <v>1</v>
      </c>
      <c r="K9">
        <f t="shared" si="4"/>
        <v>0.60419563721810088</v>
      </c>
      <c r="L9" t="s">
        <v>74</v>
      </c>
      <c r="M9">
        <f t="shared" si="5"/>
        <v>0.60419563721810088</v>
      </c>
    </row>
    <row r="10" spans="1:13" x14ac:dyDescent="0.3">
      <c r="A10">
        <v>9</v>
      </c>
      <c r="B10">
        <v>36218.485999999997</v>
      </c>
      <c r="C10">
        <v>160</v>
      </c>
      <c r="D10">
        <f t="shared" si="0"/>
        <v>88.352671616367402</v>
      </c>
      <c r="E10">
        <f t="shared" si="1"/>
        <v>88.352671616367402</v>
      </c>
      <c r="G10">
        <v>9</v>
      </c>
      <c r="H10">
        <f t="shared" si="2"/>
        <v>4.9698377784206667</v>
      </c>
      <c r="I10">
        <f t="shared" si="3"/>
        <v>4.9698377784206667</v>
      </c>
      <c r="J10">
        <v>45</v>
      </c>
      <c r="K10">
        <f t="shared" si="4"/>
        <v>24.849188892103331</v>
      </c>
      <c r="L10" t="s">
        <v>75</v>
      </c>
      <c r="M10">
        <f t="shared" si="5"/>
        <v>24.849188892103331</v>
      </c>
    </row>
    <row r="11" spans="1:13" x14ac:dyDescent="0.3">
      <c r="A11">
        <v>10</v>
      </c>
      <c r="B11">
        <v>36233.072999999997</v>
      </c>
      <c r="C11">
        <v>135</v>
      </c>
      <c r="D11">
        <f t="shared" si="0"/>
        <v>74.517554721345334</v>
      </c>
      <c r="E11">
        <f t="shared" si="1"/>
        <v>74.517554721345334</v>
      </c>
      <c r="G11">
        <v>115</v>
      </c>
      <c r="H11">
        <f t="shared" si="2"/>
        <v>63.477916984849735</v>
      </c>
      <c r="I11">
        <f t="shared" si="3"/>
        <v>63.477916984849735</v>
      </c>
      <c r="J11">
        <v>9</v>
      </c>
      <c r="K11">
        <f t="shared" si="4"/>
        <v>4.9678369814230221</v>
      </c>
      <c r="L11" t="s">
        <v>76</v>
      </c>
      <c r="M11">
        <f t="shared" si="5"/>
        <v>4.9678369814230221</v>
      </c>
    </row>
    <row r="12" spans="1:13" x14ac:dyDescent="0.3">
      <c r="A12">
        <v>11</v>
      </c>
      <c r="B12">
        <v>34719.08</v>
      </c>
      <c r="C12">
        <v>105</v>
      </c>
      <c r="D12">
        <f t="shared" si="0"/>
        <v>60.485473693427359</v>
      </c>
      <c r="E12">
        <f t="shared" si="1"/>
        <v>60.485473693427359</v>
      </c>
      <c r="G12">
        <v>28</v>
      </c>
      <c r="H12">
        <f t="shared" si="2"/>
        <v>16.129459651580628</v>
      </c>
      <c r="I12">
        <f t="shared" si="3"/>
        <v>16.129459651580628</v>
      </c>
      <c r="J12">
        <v>37</v>
      </c>
      <c r="K12">
        <f t="shared" si="4"/>
        <v>21.313928825302973</v>
      </c>
      <c r="L12" t="s">
        <v>77</v>
      </c>
      <c r="M12">
        <f t="shared" si="5"/>
        <v>21.313928825302973</v>
      </c>
    </row>
    <row r="13" spans="1:13" x14ac:dyDescent="0.3">
      <c r="A13">
        <v>12</v>
      </c>
      <c r="B13">
        <v>32891.040999999997</v>
      </c>
      <c r="C13">
        <v>120</v>
      </c>
      <c r="D13">
        <f t="shared" si="0"/>
        <v>72.968198239757754</v>
      </c>
      <c r="E13">
        <f t="shared" si="1"/>
        <v>72.968198239757754</v>
      </c>
      <c r="G13">
        <v>85</v>
      </c>
      <c r="H13">
        <f t="shared" si="2"/>
        <v>51.685807086495075</v>
      </c>
      <c r="I13">
        <f t="shared" si="3"/>
        <v>51.685807086495075</v>
      </c>
      <c r="J13">
        <v>1</v>
      </c>
      <c r="K13">
        <f t="shared" si="4"/>
        <v>0.60806831866464794</v>
      </c>
      <c r="L13" t="s">
        <v>78</v>
      </c>
      <c r="M13">
        <f t="shared" si="5"/>
        <v>0.60806831866464794</v>
      </c>
    </row>
    <row r="14" spans="1:13" x14ac:dyDescent="0.3">
      <c r="A14">
        <v>13</v>
      </c>
      <c r="B14">
        <v>35796.637000000002</v>
      </c>
      <c r="C14">
        <v>110</v>
      </c>
      <c r="D14">
        <f t="shared" si="0"/>
        <v>61.458287268717449</v>
      </c>
      <c r="E14">
        <f t="shared" si="1"/>
        <v>61.458287268717449</v>
      </c>
      <c r="G14">
        <v>125</v>
      </c>
      <c r="H14">
        <f t="shared" si="2"/>
        <v>69.838962805360737</v>
      </c>
      <c r="I14">
        <f t="shared" si="3"/>
        <v>69.838962805360737</v>
      </c>
      <c r="J14">
        <v>4</v>
      </c>
      <c r="K14">
        <f t="shared" si="4"/>
        <v>2.2348468097715433</v>
      </c>
      <c r="L14" t="s">
        <v>79</v>
      </c>
      <c r="M14">
        <f t="shared" si="5"/>
        <v>2.2348468097715433</v>
      </c>
    </row>
    <row r="15" spans="1:13" x14ac:dyDescent="0.3">
      <c r="A15">
        <v>14</v>
      </c>
      <c r="B15">
        <v>32182.42</v>
      </c>
      <c r="C15">
        <v>105</v>
      </c>
      <c r="D15">
        <f t="shared" si="0"/>
        <v>65.253017019851214</v>
      </c>
      <c r="E15">
        <f t="shared" si="1"/>
        <v>65.253017019851214</v>
      </c>
      <c r="G15">
        <v>95</v>
      </c>
      <c r="H15">
        <f t="shared" si="2"/>
        <v>59.038443970341575</v>
      </c>
      <c r="I15">
        <f t="shared" si="3"/>
        <v>59.038443970341575</v>
      </c>
      <c r="J15">
        <v>25</v>
      </c>
      <c r="K15">
        <f t="shared" si="4"/>
        <v>15.536432623774099</v>
      </c>
      <c r="L15" t="s">
        <v>80</v>
      </c>
      <c r="M15">
        <f t="shared" si="5"/>
        <v>15.536432623774099</v>
      </c>
    </row>
    <row r="16" spans="1:13" x14ac:dyDescent="0.3">
      <c r="A16">
        <v>15</v>
      </c>
      <c r="B16">
        <v>35388.152999999998</v>
      </c>
      <c r="C16">
        <v>130</v>
      </c>
      <c r="D16">
        <f t="shared" si="0"/>
        <v>73.470915534924927</v>
      </c>
      <c r="E16">
        <f t="shared" si="1"/>
        <v>73.470915534924927</v>
      </c>
      <c r="G16">
        <v>75</v>
      </c>
      <c r="H16">
        <f t="shared" si="2"/>
        <v>42.387066654764382</v>
      </c>
      <c r="I16">
        <f t="shared" si="3"/>
        <v>42.387066654764382</v>
      </c>
      <c r="J16">
        <v>20</v>
      </c>
      <c r="K16">
        <f t="shared" si="4"/>
        <v>11.303217774603835</v>
      </c>
      <c r="L16" t="s">
        <v>81</v>
      </c>
      <c r="M16">
        <f t="shared" si="5"/>
        <v>11.303217774603835</v>
      </c>
    </row>
    <row r="17" spans="1:13" x14ac:dyDescent="0.3">
      <c r="A17">
        <v>16</v>
      </c>
      <c r="B17">
        <v>34656.027000000002</v>
      </c>
      <c r="C17">
        <v>100</v>
      </c>
      <c r="D17">
        <f t="shared" si="0"/>
        <v>57.710019674211352</v>
      </c>
      <c r="E17">
        <f t="shared" si="1"/>
        <v>57.710019674211352</v>
      </c>
      <c r="G17">
        <v>60</v>
      </c>
      <c r="H17">
        <f t="shared" si="2"/>
        <v>34.626011804526811</v>
      </c>
      <c r="I17">
        <f t="shared" si="3"/>
        <v>34.626011804526811</v>
      </c>
      <c r="J17">
        <v>23</v>
      </c>
      <c r="K17">
        <f t="shared" si="4"/>
        <v>13.273304525068612</v>
      </c>
      <c r="L17" t="s">
        <v>82</v>
      </c>
      <c r="M17">
        <f t="shared" si="5"/>
        <v>13.273304525068612</v>
      </c>
    </row>
    <row r="18" spans="1:13" x14ac:dyDescent="0.3">
      <c r="A18">
        <v>17</v>
      </c>
      <c r="B18">
        <v>33505.508999999998</v>
      </c>
      <c r="C18">
        <v>85</v>
      </c>
      <c r="D18">
        <f t="shared" si="0"/>
        <v>50.737924918555933</v>
      </c>
      <c r="E18">
        <f t="shared" si="1"/>
        <v>50.737924918555933</v>
      </c>
      <c r="G18">
        <v>45</v>
      </c>
      <c r="H18">
        <f t="shared" si="2"/>
        <v>26.861254368647259</v>
      </c>
      <c r="I18">
        <f t="shared" si="3"/>
        <v>26.861254368647259</v>
      </c>
      <c r="J18">
        <v>12</v>
      </c>
      <c r="K18">
        <f t="shared" si="4"/>
        <v>7.1630011649726022</v>
      </c>
      <c r="L18" t="s">
        <v>83</v>
      </c>
      <c r="M18">
        <f t="shared" si="5"/>
        <v>7.1630011649726022</v>
      </c>
    </row>
    <row r="19" spans="1:13" x14ac:dyDescent="0.3">
      <c r="A19">
        <v>18</v>
      </c>
      <c r="B19">
        <v>36008.654000000002</v>
      </c>
      <c r="C19">
        <v>110</v>
      </c>
      <c r="D19">
        <f t="shared" si="0"/>
        <v>61.096424209580285</v>
      </c>
      <c r="E19">
        <f t="shared" si="1"/>
        <v>61.096424209580285</v>
      </c>
      <c r="G19">
        <v>63</v>
      </c>
      <c r="H19">
        <f t="shared" si="2"/>
        <v>34.991588410941432</v>
      </c>
      <c r="I19">
        <f t="shared" si="3"/>
        <v>34.991588410941432</v>
      </c>
      <c r="J19">
        <v>10</v>
      </c>
      <c r="K19">
        <f t="shared" si="4"/>
        <v>5.5542203826891168</v>
      </c>
      <c r="L19" t="s">
        <v>84</v>
      </c>
      <c r="M19">
        <f t="shared" si="5"/>
        <v>5.5542203826891168</v>
      </c>
    </row>
    <row r="20" spans="1:13" x14ac:dyDescent="0.3">
      <c r="A20">
        <v>19</v>
      </c>
      <c r="B20">
        <v>30517.903999999999</v>
      </c>
      <c r="C20">
        <v>115</v>
      </c>
      <c r="D20">
        <f t="shared" si="0"/>
        <v>75.365595225674738</v>
      </c>
      <c r="E20">
        <f t="shared" si="1"/>
        <v>75.365595225674738</v>
      </c>
      <c r="G20">
        <v>120</v>
      </c>
      <c r="H20">
        <f t="shared" si="2"/>
        <v>78.642360235486692</v>
      </c>
      <c r="I20">
        <f t="shared" si="3"/>
        <v>78.642360235486692</v>
      </c>
      <c r="J20">
        <v>12</v>
      </c>
      <c r="K20">
        <f t="shared" si="4"/>
        <v>7.8642360235486688</v>
      </c>
      <c r="L20" t="s">
        <v>85</v>
      </c>
      <c r="M20">
        <f t="shared" si="5"/>
        <v>7.8642360235486688</v>
      </c>
    </row>
    <row r="21" spans="1:13" x14ac:dyDescent="0.3">
      <c r="A21">
        <v>20</v>
      </c>
      <c r="B21">
        <v>29692.77</v>
      </c>
      <c r="C21">
        <v>105</v>
      </c>
      <c r="D21">
        <f t="shared" si="0"/>
        <v>70.724287427545491</v>
      </c>
      <c r="E21">
        <f t="shared" si="1"/>
        <v>70.724287427545491</v>
      </c>
      <c r="G21">
        <v>70</v>
      </c>
      <c r="H21">
        <f t="shared" si="2"/>
        <v>47.149524951696996</v>
      </c>
      <c r="I21">
        <f t="shared" si="3"/>
        <v>47.149524951696996</v>
      </c>
      <c r="J21">
        <v>10</v>
      </c>
      <c r="K21">
        <f t="shared" si="4"/>
        <v>6.7356464216709995</v>
      </c>
      <c r="L21" t="s">
        <v>86</v>
      </c>
      <c r="M21">
        <f t="shared" si="5"/>
        <v>6.7356464216709995</v>
      </c>
    </row>
    <row r="22" spans="1:13" x14ac:dyDescent="0.3">
      <c r="A22">
        <v>21</v>
      </c>
      <c r="B22">
        <v>29571.888999999999</v>
      </c>
      <c r="C22">
        <v>110</v>
      </c>
      <c r="D22">
        <f t="shared" si="0"/>
        <v>74.394976932315686</v>
      </c>
      <c r="E22">
        <f t="shared" si="1"/>
        <v>74.394976932315686</v>
      </c>
      <c r="G22">
        <v>105</v>
      </c>
      <c r="H22">
        <f t="shared" si="2"/>
        <v>71.013387071755886</v>
      </c>
      <c r="I22">
        <f t="shared" si="3"/>
        <v>71.013387071755886</v>
      </c>
      <c r="J22">
        <v>10</v>
      </c>
      <c r="K22">
        <f t="shared" si="4"/>
        <v>6.7631797211196076</v>
      </c>
      <c r="L22" t="s">
        <v>87</v>
      </c>
      <c r="M22">
        <f t="shared" si="5"/>
        <v>6.7631797211196076</v>
      </c>
    </row>
    <row r="23" spans="1:13" x14ac:dyDescent="0.3">
      <c r="A23">
        <v>22</v>
      </c>
      <c r="B23">
        <v>32569.115000000002</v>
      </c>
      <c r="C23">
        <v>106</v>
      </c>
      <c r="D23">
        <f t="shared" si="0"/>
        <v>65.092342853037295</v>
      </c>
      <c r="E23">
        <f t="shared" si="1"/>
        <v>65.092342853037295</v>
      </c>
      <c r="G23">
        <v>125</v>
      </c>
      <c r="H23">
        <f t="shared" si="2"/>
        <v>76.759838270091151</v>
      </c>
      <c r="I23">
        <f t="shared" si="3"/>
        <v>76.759838270091151</v>
      </c>
      <c r="J23">
        <v>15</v>
      </c>
      <c r="K23">
        <f t="shared" si="4"/>
        <v>9.2111805924109387</v>
      </c>
      <c r="L23" t="s">
        <v>88</v>
      </c>
      <c r="M23">
        <f t="shared" si="5"/>
        <v>9.2111805924109387</v>
      </c>
    </row>
    <row r="24" spans="1:13" x14ac:dyDescent="0.3">
      <c r="A24">
        <v>23</v>
      </c>
      <c r="B24">
        <v>36082.654000000002</v>
      </c>
      <c r="C24">
        <v>120</v>
      </c>
      <c r="D24">
        <f t="shared" si="0"/>
        <v>66.513954322761293</v>
      </c>
      <c r="E24">
        <f t="shared" si="1"/>
        <v>66.513954322761293</v>
      </c>
      <c r="G24">
        <v>65</v>
      </c>
      <c r="H24">
        <f t="shared" si="2"/>
        <v>36.02839192482903</v>
      </c>
      <c r="I24">
        <f t="shared" si="3"/>
        <v>36.02839192482903</v>
      </c>
      <c r="J24">
        <v>30</v>
      </c>
      <c r="K24">
        <f t="shared" si="4"/>
        <v>16.628488580690323</v>
      </c>
      <c r="L24" t="s">
        <v>89</v>
      </c>
      <c r="M24">
        <f t="shared" si="5"/>
        <v>16.628488580690323</v>
      </c>
    </row>
    <row r="25" spans="1:13" x14ac:dyDescent="0.3">
      <c r="A25">
        <v>24</v>
      </c>
      <c r="B25">
        <v>35597.231</v>
      </c>
      <c r="C25">
        <v>110</v>
      </c>
      <c r="D25">
        <f t="shared" si="0"/>
        <v>61.802559867648135</v>
      </c>
      <c r="E25">
        <f t="shared" si="1"/>
        <v>61.802559867648135</v>
      </c>
      <c r="G25">
        <v>85</v>
      </c>
      <c r="H25">
        <f t="shared" si="2"/>
        <v>47.756523534091741</v>
      </c>
      <c r="I25">
        <f t="shared" si="3"/>
        <v>47.756523534091741</v>
      </c>
      <c r="J25">
        <v>5</v>
      </c>
      <c r="K25">
        <f t="shared" si="4"/>
        <v>2.8092072667112786</v>
      </c>
      <c r="L25" t="s">
        <v>90</v>
      </c>
      <c r="M25">
        <f t="shared" si="5"/>
        <v>2.8092072667112786</v>
      </c>
    </row>
    <row r="26" spans="1:13" x14ac:dyDescent="0.3">
      <c r="A26">
        <v>25</v>
      </c>
      <c r="B26">
        <v>26851.97</v>
      </c>
      <c r="C26">
        <v>102</v>
      </c>
      <c r="D26">
        <f t="shared" si="0"/>
        <v>75.972079515953581</v>
      </c>
      <c r="E26">
        <f t="shared" si="1"/>
        <v>75.972079515953581</v>
      </c>
      <c r="G26">
        <v>104</v>
      </c>
      <c r="H26">
        <f t="shared" si="2"/>
        <v>77.461728133913454</v>
      </c>
      <c r="I26">
        <f t="shared" si="3"/>
        <v>77.461728133913454</v>
      </c>
      <c r="J26">
        <v>7</v>
      </c>
      <c r="K26">
        <f t="shared" si="4"/>
        <v>5.213770162859559</v>
      </c>
      <c r="L26" t="s">
        <v>91</v>
      </c>
      <c r="M26">
        <f t="shared" si="5"/>
        <v>5.213770162859559</v>
      </c>
    </row>
    <row r="27" spans="1:13" x14ac:dyDescent="0.3">
      <c r="A27">
        <v>26</v>
      </c>
      <c r="B27">
        <v>30683.82</v>
      </c>
      <c r="C27">
        <v>86</v>
      </c>
      <c r="D27">
        <f t="shared" si="0"/>
        <v>56.055601942652515</v>
      </c>
      <c r="E27">
        <f t="shared" si="1"/>
        <v>56.055601942652515</v>
      </c>
      <c r="G27">
        <v>85</v>
      </c>
      <c r="H27">
        <f t="shared" si="2"/>
        <v>55.403792617737949</v>
      </c>
      <c r="I27">
        <f t="shared" si="3"/>
        <v>55.403792617737949</v>
      </c>
      <c r="J27">
        <v>0</v>
      </c>
      <c r="K27">
        <f t="shared" si="4"/>
        <v>0</v>
      </c>
      <c r="L27" t="s">
        <v>92</v>
      </c>
      <c r="M27">
        <f t="shared" si="5"/>
        <v>0</v>
      </c>
    </row>
    <row r="28" spans="1:13" x14ac:dyDescent="0.3">
      <c r="A28">
        <v>27</v>
      </c>
      <c r="B28">
        <v>35117.008000000002</v>
      </c>
      <c r="C28">
        <v>85</v>
      </c>
      <c r="D28">
        <f t="shared" si="0"/>
        <v>48.409591158791201</v>
      </c>
      <c r="E28">
        <f t="shared" si="1"/>
        <v>48.409591158791201</v>
      </c>
      <c r="G28">
        <v>55</v>
      </c>
      <c r="H28">
        <f t="shared" si="2"/>
        <v>31.323853102747247</v>
      </c>
      <c r="I28">
        <f t="shared" si="3"/>
        <v>31.323853102747247</v>
      </c>
      <c r="J28">
        <v>15</v>
      </c>
      <c r="K28">
        <f t="shared" si="4"/>
        <v>8.5428690280219772</v>
      </c>
      <c r="L28" t="s">
        <v>93</v>
      </c>
      <c r="M28">
        <f t="shared" si="5"/>
        <v>8.5428690280219772</v>
      </c>
    </row>
    <row r="29" spans="1:13" x14ac:dyDescent="0.3">
      <c r="A29">
        <v>28</v>
      </c>
      <c r="B29">
        <v>35128.864999999998</v>
      </c>
      <c r="C29">
        <v>115</v>
      </c>
      <c r="D29">
        <f t="shared" si="0"/>
        <v>65.473222661762634</v>
      </c>
      <c r="E29">
        <f t="shared" si="1"/>
        <v>65.473222661762634</v>
      </c>
      <c r="G29">
        <v>50</v>
      </c>
      <c r="H29">
        <f t="shared" si="2"/>
        <v>28.46661854859245</v>
      </c>
      <c r="I29">
        <f t="shared" si="3"/>
        <v>28.46661854859245</v>
      </c>
      <c r="J29">
        <v>10</v>
      </c>
      <c r="K29">
        <f t="shared" si="4"/>
        <v>5.6933237097184897</v>
      </c>
      <c r="L29" t="s">
        <v>94</v>
      </c>
      <c r="M29">
        <f t="shared" si="5"/>
        <v>5.6933237097184897</v>
      </c>
    </row>
    <row r="30" spans="1:13" x14ac:dyDescent="0.3">
      <c r="A30">
        <v>29</v>
      </c>
      <c r="B30">
        <v>35003.095000000001</v>
      </c>
      <c r="C30">
        <v>88</v>
      </c>
      <c r="D30">
        <f t="shared" si="0"/>
        <v>50.281267985016754</v>
      </c>
      <c r="E30">
        <f t="shared" si="1"/>
        <v>50.281267985016754</v>
      </c>
      <c r="G30">
        <v>45</v>
      </c>
      <c r="H30">
        <f t="shared" si="2"/>
        <v>25.712012037792658</v>
      </c>
      <c r="I30">
        <f t="shared" si="3"/>
        <v>25.712012037792658</v>
      </c>
      <c r="J30">
        <v>35</v>
      </c>
      <c r="K30">
        <f t="shared" si="4"/>
        <v>19.998231584949846</v>
      </c>
      <c r="L30" t="s">
        <v>95</v>
      </c>
      <c r="M30">
        <f t="shared" si="5"/>
        <v>19.998231584949846</v>
      </c>
    </row>
    <row r="31" spans="1:13" x14ac:dyDescent="0.3">
      <c r="A31">
        <v>30</v>
      </c>
      <c r="B31">
        <v>36143.472000000002</v>
      </c>
      <c r="C31">
        <v>115</v>
      </c>
      <c r="D31">
        <f t="shared" si="0"/>
        <v>63.635281082016689</v>
      </c>
      <c r="E31">
        <f t="shared" si="1"/>
        <v>63.635281082016689</v>
      </c>
      <c r="G31">
        <v>40</v>
      </c>
      <c r="H31">
        <f t="shared" si="2"/>
        <v>22.134010811136239</v>
      </c>
      <c r="I31">
        <f t="shared" si="3"/>
        <v>22.134010811136239</v>
      </c>
      <c r="J31">
        <v>23</v>
      </c>
      <c r="K31">
        <f t="shared" si="4"/>
        <v>12.727056216403337</v>
      </c>
      <c r="L31" t="s">
        <v>96</v>
      </c>
      <c r="M31">
        <f t="shared" si="5"/>
        <v>12.727056216403337</v>
      </c>
    </row>
    <row r="32" spans="1:13" x14ac:dyDescent="0.3">
      <c r="A32">
        <v>31</v>
      </c>
      <c r="B32">
        <v>34316.627999999997</v>
      </c>
      <c r="C32">
        <v>102</v>
      </c>
      <c r="D32">
        <f t="shared" si="0"/>
        <v>59.446400153301781</v>
      </c>
      <c r="E32">
        <f t="shared" si="1"/>
        <v>59.446400153301781</v>
      </c>
      <c r="G32">
        <v>45</v>
      </c>
      <c r="H32">
        <f t="shared" si="2"/>
        <v>26.22635300880961</v>
      </c>
      <c r="I32">
        <f t="shared" si="3"/>
        <v>26.22635300880961</v>
      </c>
      <c r="J32">
        <v>25</v>
      </c>
      <c r="K32">
        <f t="shared" si="4"/>
        <v>14.570196116005338</v>
      </c>
      <c r="L32" t="s">
        <v>97</v>
      </c>
      <c r="M32">
        <f t="shared" si="5"/>
        <v>14.570196116005338</v>
      </c>
    </row>
    <row r="33" spans="1:13" x14ac:dyDescent="0.3">
      <c r="A33">
        <v>32</v>
      </c>
      <c r="B33">
        <v>34623.317000000003</v>
      </c>
      <c r="C33">
        <v>140</v>
      </c>
      <c r="D33">
        <f t="shared" si="0"/>
        <v>80.870356817632455</v>
      </c>
      <c r="E33">
        <f t="shared" si="1"/>
        <v>80.870356817632455</v>
      </c>
      <c r="G33">
        <v>40</v>
      </c>
      <c r="H33">
        <f t="shared" si="2"/>
        <v>23.105816233609275</v>
      </c>
      <c r="I33">
        <f t="shared" si="3"/>
        <v>23.105816233609275</v>
      </c>
      <c r="J33">
        <v>20</v>
      </c>
      <c r="K33">
        <f t="shared" si="4"/>
        <v>11.552908116804637</v>
      </c>
      <c r="L33" t="s">
        <v>98</v>
      </c>
      <c r="M33">
        <f t="shared" si="5"/>
        <v>11.552908116804637</v>
      </c>
    </row>
    <row r="34" spans="1:13" x14ac:dyDescent="0.3">
      <c r="E34">
        <f t="shared" ref="E34:E37" si="6">D37</f>
        <v>76.680952792905032</v>
      </c>
      <c r="I34">
        <f t="shared" ref="I34:I37" si="7">H37</f>
        <v>27.883982833783648</v>
      </c>
      <c r="M34">
        <f t="shared" ref="M34:M37" si="8">K37</f>
        <v>17.42748927111478</v>
      </c>
    </row>
    <row r="35" spans="1:13" x14ac:dyDescent="0.3">
      <c r="E35">
        <f t="shared" si="6"/>
        <v>58.593310572392078</v>
      </c>
      <c r="I35">
        <f t="shared" si="7"/>
        <v>25.599019182113043</v>
      </c>
      <c r="M35">
        <f t="shared" si="8"/>
        <v>9.1018734869735258</v>
      </c>
    </row>
    <row r="36" spans="1:13" x14ac:dyDescent="0.3">
      <c r="E36">
        <f t="shared" si="6"/>
        <v>61.039125375067819</v>
      </c>
      <c r="I36">
        <f t="shared" si="7"/>
        <v>59.865296040931895</v>
      </c>
      <c r="M36">
        <f t="shared" si="8"/>
        <v>14.672866676698995</v>
      </c>
    </row>
    <row r="37" spans="1:13" x14ac:dyDescent="0.3">
      <c r="A37">
        <v>1</v>
      </c>
      <c r="B37">
        <v>28690.306</v>
      </c>
      <c r="C37">
        <v>110</v>
      </c>
      <c r="D37">
        <f>20000*C37/B37</f>
        <v>76.680952792905032</v>
      </c>
      <c r="E37">
        <f t="shared" si="6"/>
        <v>72.731541848380616</v>
      </c>
      <c r="G37">
        <v>40</v>
      </c>
      <c r="H37">
        <f>20000*G37/B37</f>
        <v>27.883982833783648</v>
      </c>
      <c r="I37">
        <f t="shared" si="7"/>
        <v>63.034002935263196</v>
      </c>
      <c r="J37">
        <v>25</v>
      </c>
      <c r="K37">
        <f>20000*J37/B37</f>
        <v>17.42748927111478</v>
      </c>
      <c r="L37" t="s">
        <v>99</v>
      </c>
      <c r="M37">
        <f t="shared" si="8"/>
        <v>4.8487694565587072</v>
      </c>
    </row>
    <row r="38" spans="1:13" x14ac:dyDescent="0.3">
      <c r="A38">
        <v>2</v>
      </c>
      <c r="B38">
        <v>35157.597000000002</v>
      </c>
      <c r="C38">
        <v>103</v>
      </c>
      <c r="D38">
        <f>20000*C38/B38</f>
        <v>58.593310572392078</v>
      </c>
      <c r="E38">
        <f t="shared" ref="E38:E47" si="9">D43</f>
        <v>58.978213013536497</v>
      </c>
      <c r="G38">
        <v>45</v>
      </c>
      <c r="H38">
        <f>20000*G38/B38</f>
        <v>25.599019182113043</v>
      </c>
      <c r="I38">
        <f t="shared" ref="I38:I47" si="10">H43</f>
        <v>65.186445962329813</v>
      </c>
      <c r="J38">
        <v>16</v>
      </c>
      <c r="K38">
        <f>20000*J38/B38</f>
        <v>9.1018734869735258</v>
      </c>
      <c r="L38" t="s">
        <v>100</v>
      </c>
      <c r="M38">
        <f t="shared" ref="M38:M47" si="11">K43</f>
        <v>6.2082329487933148</v>
      </c>
    </row>
    <row r="39" spans="1:13" x14ac:dyDescent="0.3">
      <c r="A39">
        <v>3</v>
      </c>
      <c r="B39">
        <v>34076.504000000001</v>
      </c>
      <c r="C39">
        <v>104</v>
      </c>
      <c r="D39">
        <f>20000*C39/B39</f>
        <v>61.039125375067819</v>
      </c>
      <c r="E39">
        <f t="shared" si="9"/>
        <v>64.733669330604798</v>
      </c>
      <c r="G39">
        <v>102</v>
      </c>
      <c r="H39">
        <f>20000*G39/B39</f>
        <v>59.865296040931895</v>
      </c>
      <c r="I39">
        <f t="shared" si="10"/>
        <v>40.884422735118818</v>
      </c>
      <c r="J39">
        <v>25</v>
      </c>
      <c r="K39">
        <f>20000*J39/B39</f>
        <v>14.672866676698995</v>
      </c>
      <c r="L39" t="s">
        <v>101</v>
      </c>
      <c r="M39">
        <f t="shared" si="11"/>
        <v>1.3628140911706275</v>
      </c>
    </row>
    <row r="40" spans="1:13" x14ac:dyDescent="0.3">
      <c r="A40">
        <v>4</v>
      </c>
      <c r="B40">
        <v>32998.063000000002</v>
      </c>
      <c r="C40">
        <v>120</v>
      </c>
      <c r="D40">
        <f>20000*C40/B40</f>
        <v>72.731541848380616</v>
      </c>
      <c r="E40">
        <f t="shared" si="9"/>
        <v>77.317661064053695</v>
      </c>
      <c r="G40">
        <v>104</v>
      </c>
      <c r="H40">
        <f>20000*G40/B40</f>
        <v>63.034002935263196</v>
      </c>
      <c r="I40">
        <f t="shared" si="10"/>
        <v>40.205183753307921</v>
      </c>
      <c r="J40">
        <v>8</v>
      </c>
      <c r="K40">
        <f>20000*J40/B40</f>
        <v>4.8487694565587072</v>
      </c>
      <c r="L40" t="s">
        <v>102</v>
      </c>
      <c r="M40">
        <f t="shared" si="11"/>
        <v>9.2781193276864435</v>
      </c>
    </row>
    <row r="41" spans="1:13" x14ac:dyDescent="0.3">
      <c r="E41">
        <f t="shared" si="9"/>
        <v>75.764310362941345</v>
      </c>
      <c r="I41">
        <f t="shared" si="10"/>
        <v>37.882155181470672</v>
      </c>
      <c r="M41">
        <f t="shared" si="11"/>
        <v>12.627385060490225</v>
      </c>
    </row>
    <row r="42" spans="1:13" x14ac:dyDescent="0.3">
      <c r="E42">
        <f t="shared" si="9"/>
        <v>59.622482366153989</v>
      </c>
      <c r="I42">
        <f t="shared" si="10"/>
        <v>25.552492442637423</v>
      </c>
      <c r="M42">
        <f t="shared" si="11"/>
        <v>8.5174974808791415</v>
      </c>
    </row>
    <row r="43" spans="1:13" x14ac:dyDescent="0.3">
      <c r="A43">
        <v>1</v>
      </c>
      <c r="B43">
        <v>32215.286</v>
      </c>
      <c r="C43">
        <v>95</v>
      </c>
      <c r="D43">
        <f t="shared" ref="D43:D52" si="12">20000*C43/B43</f>
        <v>58.978213013536497</v>
      </c>
      <c r="E43">
        <f t="shared" si="9"/>
        <v>48.935624265138053</v>
      </c>
      <c r="G43">
        <v>105</v>
      </c>
      <c r="H43">
        <f t="shared" ref="H43:H52" si="13">20000*G43/B43</f>
        <v>65.186445962329813</v>
      </c>
      <c r="I43">
        <f t="shared" si="10"/>
        <v>48.935624265138053</v>
      </c>
      <c r="J43">
        <v>10</v>
      </c>
      <c r="K43">
        <f t="shared" ref="K43:K52" si="14">20000*J43/B43</f>
        <v>6.2082329487933148</v>
      </c>
      <c r="L43" t="s">
        <v>103</v>
      </c>
      <c r="M43">
        <f t="shared" si="11"/>
        <v>2.8785661332434147</v>
      </c>
    </row>
    <row r="44" spans="1:13" x14ac:dyDescent="0.3">
      <c r="A44">
        <v>2</v>
      </c>
      <c r="B44">
        <v>29351.031999999999</v>
      </c>
      <c r="C44">
        <v>95</v>
      </c>
      <c r="D44">
        <f t="shared" si="12"/>
        <v>64.733669330604798</v>
      </c>
      <c r="E44">
        <f t="shared" si="9"/>
        <v>80.233291667739223</v>
      </c>
      <c r="G44">
        <v>60</v>
      </c>
      <c r="H44">
        <f t="shared" si="13"/>
        <v>40.884422735118818</v>
      </c>
      <c r="I44">
        <f t="shared" si="10"/>
        <v>50.145807292337018</v>
      </c>
      <c r="J44">
        <v>2</v>
      </c>
      <c r="K44">
        <f t="shared" si="14"/>
        <v>1.3628140911706275</v>
      </c>
      <c r="L44" t="s">
        <v>104</v>
      </c>
      <c r="M44">
        <f t="shared" si="11"/>
        <v>8.023329166773923</v>
      </c>
    </row>
    <row r="45" spans="1:13" x14ac:dyDescent="0.3">
      <c r="A45">
        <v>3</v>
      </c>
      <c r="B45">
        <v>32334.138999999999</v>
      </c>
      <c r="C45">
        <v>125</v>
      </c>
      <c r="D45">
        <f t="shared" si="12"/>
        <v>77.317661064053695</v>
      </c>
      <c r="E45">
        <f t="shared" si="9"/>
        <v>72.122157856882581</v>
      </c>
      <c r="G45">
        <v>65</v>
      </c>
      <c r="H45">
        <f t="shared" si="13"/>
        <v>40.205183753307921</v>
      </c>
      <c r="I45">
        <f t="shared" si="10"/>
        <v>37.503522085578943</v>
      </c>
      <c r="J45">
        <v>15</v>
      </c>
      <c r="K45">
        <f t="shared" si="14"/>
        <v>9.2781193276864435</v>
      </c>
      <c r="L45" t="s">
        <v>105</v>
      </c>
      <c r="M45">
        <f t="shared" si="11"/>
        <v>5.7697726285506059</v>
      </c>
    </row>
    <row r="46" spans="1:13" x14ac:dyDescent="0.3">
      <c r="A46">
        <v>4</v>
      </c>
      <c r="B46">
        <v>31677.184000000001</v>
      </c>
      <c r="C46">
        <v>120</v>
      </c>
      <c r="D46">
        <f t="shared" si="12"/>
        <v>75.764310362941345</v>
      </c>
      <c r="E46">
        <f t="shared" si="9"/>
        <v>75.224516248495519</v>
      </c>
      <c r="G46">
        <v>60</v>
      </c>
      <c r="H46">
        <f t="shared" si="13"/>
        <v>37.882155181470672</v>
      </c>
      <c r="I46">
        <f t="shared" si="10"/>
        <v>37.612258124247759</v>
      </c>
      <c r="J46">
        <v>20</v>
      </c>
      <c r="K46">
        <f t="shared" si="14"/>
        <v>12.627385060490225</v>
      </c>
      <c r="L46" t="s">
        <v>106</v>
      </c>
      <c r="M46">
        <f t="shared" si="11"/>
        <v>6.9438014998611246</v>
      </c>
    </row>
    <row r="47" spans="1:13" x14ac:dyDescent="0.3">
      <c r="A47">
        <v>5</v>
      </c>
      <c r="B47">
        <v>35221.612999999998</v>
      </c>
      <c r="C47">
        <v>105</v>
      </c>
      <c r="D47">
        <f t="shared" si="12"/>
        <v>59.622482366153989</v>
      </c>
      <c r="E47">
        <f t="shared" si="9"/>
        <v>57.890806361041804</v>
      </c>
      <c r="G47">
        <v>45</v>
      </c>
      <c r="H47">
        <f t="shared" si="13"/>
        <v>25.552492442637423</v>
      </c>
      <c r="I47">
        <f t="shared" si="10"/>
        <v>34.053415506495178</v>
      </c>
      <c r="J47">
        <v>15</v>
      </c>
      <c r="K47">
        <f t="shared" si="14"/>
        <v>8.5174974808791415</v>
      </c>
      <c r="L47" t="s">
        <v>107</v>
      </c>
      <c r="M47">
        <f t="shared" si="11"/>
        <v>8.8538880316887454</v>
      </c>
    </row>
    <row r="48" spans="1:13" x14ac:dyDescent="0.3">
      <c r="A48">
        <v>6</v>
      </c>
      <c r="B48">
        <v>34739.517999999996</v>
      </c>
      <c r="C48">
        <v>85</v>
      </c>
      <c r="D48">
        <f t="shared" si="12"/>
        <v>48.935624265138053</v>
      </c>
      <c r="E48" s="1">
        <f>AVERAGE(E2:E47)</f>
        <v>66.848403870039149</v>
      </c>
      <c r="G48">
        <v>85</v>
      </c>
      <c r="H48">
        <f t="shared" si="13"/>
        <v>48.935624265138053</v>
      </c>
      <c r="I48" s="1">
        <f>AVERAGE(I2:I47)</f>
        <v>44.6809322025778</v>
      </c>
      <c r="J48">
        <v>5</v>
      </c>
      <c r="K48">
        <f t="shared" si="14"/>
        <v>2.8785661332434147</v>
      </c>
      <c r="L48" t="s">
        <v>108</v>
      </c>
      <c r="M48" s="2">
        <f>AVERAGE(M2:M47)</f>
        <v>9.2105126069234569</v>
      </c>
    </row>
    <row r="49" spans="1:12" x14ac:dyDescent="0.3">
      <c r="A49">
        <v>7</v>
      </c>
      <c r="B49">
        <v>29912.77</v>
      </c>
      <c r="C49">
        <v>120</v>
      </c>
      <c r="D49">
        <f t="shared" si="12"/>
        <v>80.233291667739223</v>
      </c>
      <c r="G49">
        <v>75</v>
      </c>
      <c r="H49">
        <f t="shared" si="13"/>
        <v>50.145807292337018</v>
      </c>
      <c r="J49">
        <v>12</v>
      </c>
      <c r="K49">
        <f t="shared" si="14"/>
        <v>8.023329166773923</v>
      </c>
      <c r="L49" t="s">
        <v>109</v>
      </c>
    </row>
    <row r="50" spans="1:12" x14ac:dyDescent="0.3">
      <c r="A50">
        <v>8</v>
      </c>
      <c r="B50">
        <v>34663.411</v>
      </c>
      <c r="C50">
        <v>125</v>
      </c>
      <c r="D50">
        <f t="shared" si="12"/>
        <v>72.122157856882581</v>
      </c>
      <c r="G50">
        <v>65</v>
      </c>
      <c r="H50">
        <f t="shared" si="13"/>
        <v>37.503522085578943</v>
      </c>
      <c r="J50">
        <v>10</v>
      </c>
      <c r="K50">
        <f t="shared" si="14"/>
        <v>5.7697726285506059</v>
      </c>
      <c r="L50" t="s">
        <v>110</v>
      </c>
    </row>
    <row r="51" spans="1:12" x14ac:dyDescent="0.3">
      <c r="A51">
        <v>9</v>
      </c>
      <c r="B51">
        <v>34563.199999999997</v>
      </c>
      <c r="C51">
        <v>130</v>
      </c>
      <c r="D51">
        <f t="shared" si="12"/>
        <v>75.224516248495519</v>
      </c>
      <c r="G51">
        <v>65</v>
      </c>
      <c r="H51">
        <f t="shared" si="13"/>
        <v>37.612258124247759</v>
      </c>
      <c r="J51">
        <v>12</v>
      </c>
      <c r="K51">
        <f t="shared" si="14"/>
        <v>6.9438014998611246</v>
      </c>
      <c r="L51" t="s">
        <v>111</v>
      </c>
    </row>
    <row r="52" spans="1:12" x14ac:dyDescent="0.3">
      <c r="A52">
        <v>10</v>
      </c>
      <c r="B52">
        <v>29365.63</v>
      </c>
      <c r="C52">
        <v>85</v>
      </c>
      <c r="D52">
        <f t="shared" si="12"/>
        <v>57.890806361041804</v>
      </c>
      <c r="G52">
        <v>50</v>
      </c>
      <c r="H52">
        <f t="shared" si="13"/>
        <v>34.053415506495178</v>
      </c>
      <c r="J52">
        <v>13</v>
      </c>
      <c r="K52">
        <f t="shared" si="14"/>
        <v>8.8538880316887454</v>
      </c>
      <c r="L52" t="s">
        <v>112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"/>
  <sheetViews>
    <sheetView topLeftCell="A106" workbookViewId="0">
      <selection activeCell="M117" sqref="M117"/>
    </sheetView>
  </sheetViews>
  <sheetFormatPr baseColWidth="10" defaultColWidth="8.88671875" defaultRowHeight="14.4" x14ac:dyDescent="0.3"/>
  <sheetData>
    <row r="1" spans="1:6" x14ac:dyDescent="0.3">
      <c r="A1" t="s">
        <v>116</v>
      </c>
      <c r="B1" t="s">
        <v>117</v>
      </c>
    </row>
    <row r="2" spans="1:6" x14ac:dyDescent="0.3">
      <c r="A2">
        <f>'3j eau '!E2</f>
        <v>32.032027684358575</v>
      </c>
      <c r="B2">
        <f>'3j 4d22'!D2</f>
        <v>41.671216932048885</v>
      </c>
      <c r="D2" t="s">
        <v>118</v>
      </c>
    </row>
    <row r="3" spans="1:6" x14ac:dyDescent="0.3">
      <c r="A3">
        <f>'3j eau '!E3</f>
        <v>46.212430629726107</v>
      </c>
      <c r="B3">
        <f>'3j 4d22'!D3</f>
        <v>58.697269351238077</v>
      </c>
    </row>
    <row r="4" spans="1:6" x14ac:dyDescent="0.3">
      <c r="A4">
        <f>'3j eau '!E4</f>
        <v>33.174071985745762</v>
      </c>
      <c r="B4">
        <f>'3j 4d22'!D4</f>
        <v>58.914352094629216</v>
      </c>
      <c r="E4" t="s">
        <v>116</v>
      </c>
      <c r="F4" t="s">
        <v>117</v>
      </c>
    </row>
    <row r="5" spans="1:6" x14ac:dyDescent="0.3">
      <c r="A5">
        <f>'3j eau '!E5</f>
        <v>63.857208121085208</v>
      </c>
      <c r="B5">
        <f>'3j 4d22'!D5</f>
        <v>41.617875900309841</v>
      </c>
      <c r="D5" t="s">
        <v>119</v>
      </c>
      <c r="E5">
        <v>39.383398249999999</v>
      </c>
      <c r="F5">
        <v>49.930606689999998</v>
      </c>
    </row>
    <row r="6" spans="1:6" x14ac:dyDescent="0.3">
      <c r="A6">
        <f>'3j eau '!E6</f>
        <v>46.138945936171034</v>
      </c>
      <c r="B6">
        <f>'3j 4d22'!D6</f>
        <v>66.168561985477396</v>
      </c>
      <c r="D6" t="s">
        <v>120</v>
      </c>
      <c r="E6">
        <v>1.281836601</v>
      </c>
      <c r="F6">
        <v>2.0476905990000001</v>
      </c>
    </row>
    <row r="7" spans="1:6" x14ac:dyDescent="0.3">
      <c r="A7">
        <f>'3j eau '!E7</f>
        <v>38.322898656137113</v>
      </c>
      <c r="B7">
        <f>'3j 4d22'!D7</f>
        <v>60.714610971130199</v>
      </c>
      <c r="D7" t="s">
        <v>121</v>
      </c>
      <c r="E7">
        <v>8.8808244799999994</v>
      </c>
      <c r="F7">
        <v>9.1575507540000007</v>
      </c>
    </row>
    <row r="8" spans="1:6" x14ac:dyDescent="0.3">
      <c r="A8">
        <f>'3j eau '!E8</f>
        <v>43.460744037676356</v>
      </c>
      <c r="B8">
        <f>'3j 4d22'!D8</f>
        <v>37.797194616621162</v>
      </c>
      <c r="D8" t="s">
        <v>122</v>
      </c>
      <c r="E8">
        <v>78.869043450000007</v>
      </c>
      <c r="F8">
        <v>83.860735820000002</v>
      </c>
    </row>
    <row r="9" spans="1:6" x14ac:dyDescent="0.3">
      <c r="A9">
        <f>'3j eau '!E9</f>
        <v>40.794931326913421</v>
      </c>
      <c r="B9">
        <f>'3j 4d22'!D9</f>
        <v>35.643828050181376</v>
      </c>
      <c r="D9" t="s">
        <v>123</v>
      </c>
      <c r="E9">
        <v>1890.403116</v>
      </c>
      <c r="F9">
        <v>998.61213380000004</v>
      </c>
    </row>
    <row r="10" spans="1:6" x14ac:dyDescent="0.3">
      <c r="A10">
        <f>'3j eau '!E10</f>
        <v>43.260887839415801</v>
      </c>
      <c r="B10">
        <f>'3j 4d22'!D10</f>
        <v>53.224654849854034</v>
      </c>
      <c r="D10" t="s">
        <v>124</v>
      </c>
      <c r="E10">
        <v>48</v>
      </c>
      <c r="F10">
        <v>20</v>
      </c>
    </row>
    <row r="11" spans="1:6" x14ac:dyDescent="0.3">
      <c r="A11">
        <f>'3j eau '!E11</f>
        <v>58.71671129449048</v>
      </c>
      <c r="B11">
        <f>'3j 4d22'!D11</f>
        <v>52.435363298129637</v>
      </c>
    </row>
    <row r="12" spans="1:6" x14ac:dyDescent="0.3">
      <c r="A12">
        <f>'3j eau '!E12</f>
        <v>39.006992695500216</v>
      </c>
      <c r="B12">
        <f>'3j 4d22'!D12</f>
        <v>60.355519878737141</v>
      </c>
      <c r="D12" t="s">
        <v>125</v>
      </c>
      <c r="E12">
        <v>42.485518380000002</v>
      </c>
    </row>
    <row r="13" spans="1:6" x14ac:dyDescent="0.3">
      <c r="A13">
        <f>'3j eau '!E13</f>
        <v>35.385929563599483</v>
      </c>
      <c r="B13">
        <f>'3j 4d22'!D13</f>
        <v>46.488092679405376</v>
      </c>
      <c r="D13" t="s">
        <v>126</v>
      </c>
      <c r="E13">
        <v>68</v>
      </c>
    </row>
    <row r="14" spans="1:6" x14ac:dyDescent="0.3">
      <c r="A14">
        <f>'3j eau '!E14</f>
        <v>37.305232965727562</v>
      </c>
      <c r="B14">
        <f>'3j 4d22'!D14</f>
        <v>42.448139440440137</v>
      </c>
    </row>
    <row r="15" spans="1:6" x14ac:dyDescent="0.3">
      <c r="A15">
        <f>'3j eau '!E15</f>
        <v>27.122468795599648</v>
      </c>
      <c r="B15">
        <f>'3j 4d22'!D15</f>
        <v>55.587795190011249</v>
      </c>
      <c r="D15" t="s">
        <v>127</v>
      </c>
    </row>
    <row r="16" spans="1:6" x14ac:dyDescent="0.3">
      <c r="A16">
        <f>'3j eau '!E16</f>
        <v>29.329190923529126</v>
      </c>
      <c r="B16">
        <f>'3j 4d22'!D16</f>
        <v>50.712541032411877</v>
      </c>
      <c r="D16" t="s">
        <v>128</v>
      </c>
      <c r="E16">
        <v>5300.1990230000001</v>
      </c>
    </row>
    <row r="17" spans="1:8" x14ac:dyDescent="0.3">
      <c r="A17">
        <f>'3j eau '!E17</f>
        <v>33.534881698438916</v>
      </c>
      <c r="B17">
        <f>'3j 4d22'!D17</f>
        <v>39.908735764025749</v>
      </c>
      <c r="D17" t="s">
        <v>129</v>
      </c>
      <c r="E17">
        <v>66</v>
      </c>
    </row>
    <row r="18" spans="1:8" x14ac:dyDescent="0.3">
      <c r="A18">
        <f>'3j eau '!E18</f>
        <v>34.208963056201391</v>
      </c>
      <c r="B18">
        <f>'3j 4d22'!D18</f>
        <v>42.117596963658201</v>
      </c>
      <c r="D18" t="s">
        <v>130</v>
      </c>
      <c r="E18">
        <v>80.306045800000007</v>
      </c>
    </row>
    <row r="19" spans="1:8" x14ac:dyDescent="0.3">
      <c r="A19">
        <f>'3j eau '!E19</f>
        <v>41.016523169236621</v>
      </c>
      <c r="B19">
        <f>'3j 4d22'!D19</f>
        <v>58.158301079708856</v>
      </c>
      <c r="D19" t="s">
        <v>131</v>
      </c>
      <c r="E19">
        <v>8.9613640589999992</v>
      </c>
    </row>
    <row r="20" spans="1:8" x14ac:dyDescent="0.3">
      <c r="A20">
        <f>'3j eau '!E20</f>
        <v>38.269938542305695</v>
      </c>
      <c r="B20">
        <f>'3j 4d22'!D20</f>
        <v>40.76082687526624</v>
      </c>
    </row>
    <row r="21" spans="1:8" x14ac:dyDescent="0.3">
      <c r="A21">
        <f>'3j eau '!E21</f>
        <v>34.507267548375786</v>
      </c>
      <c r="B21">
        <f>'3j 4d22'!D21</f>
        <v>55.18965689063365</v>
      </c>
      <c r="D21" t="s">
        <v>132</v>
      </c>
      <c r="E21" t="s">
        <v>133</v>
      </c>
    </row>
    <row r="22" spans="1:8" x14ac:dyDescent="0.3">
      <c r="A22">
        <f>'3j eau '!E22</f>
        <v>34.266236144950533</v>
      </c>
    </row>
    <row r="23" spans="1:8" x14ac:dyDescent="0.3">
      <c r="A23">
        <f>'3j eau '!E23</f>
        <v>46.648183101582383</v>
      </c>
      <c r="E23" t="s">
        <v>116</v>
      </c>
      <c r="G23" t="s">
        <v>117</v>
      </c>
    </row>
    <row r="24" spans="1:8" x14ac:dyDescent="0.3">
      <c r="A24">
        <f>'3j eau '!E24</f>
        <v>59.481004443825839</v>
      </c>
      <c r="D24" t="s">
        <v>116</v>
      </c>
      <c r="G24">
        <v>4.4222630089999999</v>
      </c>
      <c r="H24" t="s">
        <v>134</v>
      </c>
    </row>
    <row r="25" spans="1:8" x14ac:dyDescent="0.3">
      <c r="A25">
        <f>'3j eau '!E25</f>
        <v>40.195170521550999</v>
      </c>
      <c r="D25" t="s">
        <v>117</v>
      </c>
      <c r="E25" s="3">
        <v>3.8699999999999999E-5</v>
      </c>
    </row>
    <row r="26" spans="1:8" x14ac:dyDescent="0.3">
      <c r="A26">
        <f>'3j eau '!E26</f>
        <v>50.264672265404258</v>
      </c>
    </row>
    <row r="27" spans="1:8" x14ac:dyDescent="0.3">
      <c r="A27">
        <f>'3j eau '!E27</f>
        <v>34.465739676132337</v>
      </c>
    </row>
    <row r="28" spans="1:8" x14ac:dyDescent="0.3">
      <c r="A28">
        <f>'3j eau '!E28</f>
        <v>35.631072678971961</v>
      </c>
    </row>
    <row r="29" spans="1:8" x14ac:dyDescent="0.3">
      <c r="A29">
        <f>'3j eau '!E29</f>
        <v>27.892540948806928</v>
      </c>
    </row>
    <row r="30" spans="1:8" x14ac:dyDescent="0.3">
      <c r="A30">
        <f>'3j eau '!E30</f>
        <v>51.42355506077525</v>
      </c>
    </row>
    <row r="31" spans="1:8" x14ac:dyDescent="0.3">
      <c r="A31">
        <f>'3j eau '!E31</f>
        <v>59.397967936118938</v>
      </c>
    </row>
    <row r="32" spans="1:8" x14ac:dyDescent="0.3">
      <c r="A32">
        <f>'3j eau '!E32</f>
        <v>42.91226029841458</v>
      </c>
    </row>
    <row r="33" spans="1:1" x14ac:dyDescent="0.3">
      <c r="A33">
        <f>'3j eau '!E33</f>
        <v>41.305034208003228</v>
      </c>
    </row>
    <row r="34" spans="1:1" x14ac:dyDescent="0.3">
      <c r="A34">
        <f>'3j eau '!E34</f>
        <v>44.183382335347794</v>
      </c>
    </row>
    <row r="35" spans="1:1" x14ac:dyDescent="0.3">
      <c r="A35">
        <f>'3j eau '!E35</f>
        <v>31.127391680214156</v>
      </c>
    </row>
    <row r="36" spans="1:1" x14ac:dyDescent="0.3">
      <c r="A36">
        <f>'3j eau '!E36</f>
        <v>41.790265394866729</v>
      </c>
    </row>
    <row r="37" spans="1:1" x14ac:dyDescent="0.3">
      <c r="A37">
        <f>'3j eau '!E37</f>
        <v>44.062980451723099</v>
      </c>
    </row>
    <row r="38" spans="1:1" x14ac:dyDescent="0.3">
      <c r="A38">
        <f>'3j eau '!E38</f>
        <v>30.544383692683429</v>
      </c>
    </row>
    <row r="39" spans="1:1" x14ac:dyDescent="0.3">
      <c r="A39">
        <f>'3j eau '!E39</f>
        <v>25.567505586713036</v>
      </c>
    </row>
    <row r="40" spans="1:1" x14ac:dyDescent="0.3">
      <c r="A40">
        <f>'3j eau '!E40</f>
        <v>29.835742897765503</v>
      </c>
    </row>
    <row r="41" spans="1:1" x14ac:dyDescent="0.3">
      <c r="A41">
        <f>'3j eau '!E41</f>
        <v>38.282954613356033</v>
      </c>
    </row>
    <row r="42" spans="1:1" x14ac:dyDescent="0.3">
      <c r="A42">
        <f>'3j eau '!E42</f>
        <v>41.986300206133144</v>
      </c>
    </row>
    <row r="43" spans="1:1" x14ac:dyDescent="0.3">
      <c r="A43">
        <f>'3j eau '!E43</f>
        <v>29.977969363264762</v>
      </c>
    </row>
    <row r="44" spans="1:1" x14ac:dyDescent="0.3">
      <c r="A44">
        <f>'3j eau '!E44</f>
        <v>33.406639564045584</v>
      </c>
    </row>
    <row r="45" spans="1:1" x14ac:dyDescent="0.3">
      <c r="A45">
        <f>'3j eau '!E45</f>
        <v>40.077927042799608</v>
      </c>
    </row>
    <row r="46" spans="1:1" x14ac:dyDescent="0.3">
      <c r="A46">
        <f>'3j eau '!E46</f>
        <v>35.41343592841811</v>
      </c>
    </row>
    <row r="47" spans="1:1" x14ac:dyDescent="0.3">
      <c r="A47">
        <f>'3j eau '!E47</f>
        <v>43.336489000159013</v>
      </c>
    </row>
    <row r="48" spans="1:1" x14ac:dyDescent="0.3">
      <c r="A48">
        <f>'3j eau '!E48</f>
        <v>27.184639977653021</v>
      </c>
    </row>
    <row r="49" spans="1:6" x14ac:dyDescent="0.3">
      <c r="A49">
        <f>'3j eau '!E49</f>
        <v>34.083424293471914</v>
      </c>
    </row>
    <row r="54" spans="1:6" x14ac:dyDescent="0.3">
      <c r="A54" t="str">
        <f t="shared" ref="A54:A85" si="0">A1</f>
        <v>H2O</v>
      </c>
      <c r="B54" t="s">
        <v>135</v>
      </c>
    </row>
    <row r="55" spans="1:6" x14ac:dyDescent="0.3">
      <c r="A55">
        <f t="shared" si="0"/>
        <v>32.032027684358575</v>
      </c>
      <c r="B55">
        <v>60.146024709999999</v>
      </c>
    </row>
    <row r="56" spans="1:6" x14ac:dyDescent="0.3">
      <c r="A56">
        <f t="shared" si="0"/>
        <v>46.212430629726107</v>
      </c>
      <c r="B56">
        <v>79.188680289999994</v>
      </c>
      <c r="D56" t="s">
        <v>118</v>
      </c>
    </row>
    <row r="57" spans="1:6" x14ac:dyDescent="0.3">
      <c r="A57">
        <f t="shared" si="0"/>
        <v>33.174071985745762</v>
      </c>
      <c r="B57">
        <v>80.213617780000007</v>
      </c>
    </row>
    <row r="58" spans="1:6" x14ac:dyDescent="0.3">
      <c r="A58">
        <f t="shared" si="0"/>
        <v>63.857208121085208</v>
      </c>
      <c r="B58">
        <v>67.67225981</v>
      </c>
      <c r="E58" t="s">
        <v>116</v>
      </c>
      <c r="F58" t="s">
        <v>135</v>
      </c>
    </row>
    <row r="59" spans="1:6" x14ac:dyDescent="0.3">
      <c r="A59">
        <f t="shared" si="0"/>
        <v>46.138945936171034</v>
      </c>
      <c r="B59">
        <v>47.360627739999998</v>
      </c>
      <c r="D59" t="s">
        <v>119</v>
      </c>
      <c r="E59">
        <v>39.383398249999999</v>
      </c>
      <c r="F59">
        <v>66.848403869999999</v>
      </c>
    </row>
    <row r="60" spans="1:6" x14ac:dyDescent="0.3">
      <c r="A60">
        <f t="shared" si="0"/>
        <v>38.322898656137113</v>
      </c>
      <c r="B60">
        <v>70.842771889999995</v>
      </c>
      <c r="D60" t="s">
        <v>120</v>
      </c>
      <c r="E60">
        <v>1.281836601</v>
      </c>
      <c r="F60">
        <v>1.5035373830000001</v>
      </c>
    </row>
    <row r="61" spans="1:6" x14ac:dyDescent="0.3">
      <c r="A61">
        <f t="shared" si="0"/>
        <v>43.460744037676356</v>
      </c>
      <c r="B61">
        <v>86.206385929999996</v>
      </c>
      <c r="D61" t="s">
        <v>121</v>
      </c>
      <c r="E61">
        <v>8.8808244799999994</v>
      </c>
      <c r="F61">
        <v>10.19748667</v>
      </c>
    </row>
    <row r="62" spans="1:6" x14ac:dyDescent="0.3">
      <c r="A62">
        <f t="shared" si="0"/>
        <v>40.794931326913421</v>
      </c>
      <c r="B62">
        <v>63.44054191</v>
      </c>
      <c r="D62" t="s">
        <v>122</v>
      </c>
      <c r="E62">
        <v>78.869043450000007</v>
      </c>
      <c r="F62">
        <v>103.98873450000001</v>
      </c>
    </row>
    <row r="63" spans="1:6" x14ac:dyDescent="0.3">
      <c r="A63">
        <f t="shared" si="0"/>
        <v>43.260887839415801</v>
      </c>
      <c r="B63">
        <v>88.352671619999995</v>
      </c>
      <c r="D63" t="s">
        <v>123</v>
      </c>
      <c r="E63">
        <v>1890.403116</v>
      </c>
      <c r="F63">
        <v>3075.026578</v>
      </c>
    </row>
    <row r="64" spans="1:6" x14ac:dyDescent="0.3">
      <c r="A64">
        <f t="shared" si="0"/>
        <v>58.71671129449048</v>
      </c>
      <c r="B64">
        <v>74.517554720000007</v>
      </c>
      <c r="D64" t="s">
        <v>124</v>
      </c>
      <c r="E64">
        <v>48</v>
      </c>
      <c r="F64">
        <v>46</v>
      </c>
    </row>
    <row r="65" spans="1:8" x14ac:dyDescent="0.3">
      <c r="A65">
        <f t="shared" si="0"/>
        <v>39.006992695500216</v>
      </c>
      <c r="B65">
        <v>60.485473689999999</v>
      </c>
    </row>
    <row r="66" spans="1:8" x14ac:dyDescent="0.3">
      <c r="A66">
        <f t="shared" si="0"/>
        <v>35.385929563599483</v>
      </c>
      <c r="B66">
        <v>72.968198240000007</v>
      </c>
      <c r="D66" t="s">
        <v>125</v>
      </c>
      <c r="E66">
        <v>52.82372015</v>
      </c>
    </row>
    <row r="67" spans="1:8" x14ac:dyDescent="0.3">
      <c r="A67">
        <f t="shared" si="0"/>
        <v>37.305232965727562</v>
      </c>
      <c r="B67">
        <v>61.45828727</v>
      </c>
      <c r="D67" t="s">
        <v>126</v>
      </c>
      <c r="E67">
        <v>94</v>
      </c>
    </row>
    <row r="68" spans="1:8" x14ac:dyDescent="0.3">
      <c r="A68">
        <f t="shared" si="0"/>
        <v>27.122468795599648</v>
      </c>
      <c r="B68">
        <v>65.253017020000001</v>
      </c>
    </row>
    <row r="69" spans="1:8" x14ac:dyDescent="0.3">
      <c r="A69">
        <f t="shared" si="0"/>
        <v>29.329190923529126</v>
      </c>
      <c r="B69">
        <v>73.470915529999999</v>
      </c>
      <c r="D69" t="s">
        <v>127</v>
      </c>
    </row>
    <row r="70" spans="1:8" x14ac:dyDescent="0.3">
      <c r="A70">
        <f t="shared" si="0"/>
        <v>33.534881698438916</v>
      </c>
      <c r="B70">
        <v>57.710019670000001</v>
      </c>
      <c r="D70" t="s">
        <v>128</v>
      </c>
      <c r="E70">
        <v>8386.3380930000003</v>
      </c>
    </row>
    <row r="71" spans="1:8" x14ac:dyDescent="0.3">
      <c r="A71">
        <f t="shared" si="0"/>
        <v>34.208963056201391</v>
      </c>
      <c r="B71">
        <v>50.737924919999998</v>
      </c>
      <c r="D71" t="s">
        <v>129</v>
      </c>
      <c r="E71">
        <v>92</v>
      </c>
    </row>
    <row r="72" spans="1:8" x14ac:dyDescent="0.3">
      <c r="A72">
        <f t="shared" si="0"/>
        <v>41.016523169236621</v>
      </c>
      <c r="B72">
        <v>61.096424210000002</v>
      </c>
      <c r="D72" t="s">
        <v>130</v>
      </c>
      <c r="E72">
        <v>91.155848840000004</v>
      </c>
    </row>
    <row r="73" spans="1:8" x14ac:dyDescent="0.3">
      <c r="A73">
        <f t="shared" si="0"/>
        <v>38.269938542305695</v>
      </c>
      <c r="B73">
        <v>75.365595229999997</v>
      </c>
      <c r="D73" t="s">
        <v>131</v>
      </c>
      <c r="E73">
        <v>9.5475572179999997</v>
      </c>
    </row>
    <row r="74" spans="1:8" x14ac:dyDescent="0.3">
      <c r="A74">
        <f t="shared" si="0"/>
        <v>34.507267548375786</v>
      </c>
      <c r="B74">
        <v>70.724287430000004</v>
      </c>
    </row>
    <row r="75" spans="1:8" x14ac:dyDescent="0.3">
      <c r="A75">
        <f t="shared" si="0"/>
        <v>34.266236144950533</v>
      </c>
      <c r="B75">
        <v>74.394976929999999</v>
      </c>
      <c r="D75" t="s">
        <v>132</v>
      </c>
      <c r="E75" t="s">
        <v>133</v>
      </c>
    </row>
    <row r="76" spans="1:8" x14ac:dyDescent="0.3">
      <c r="A76">
        <f t="shared" si="0"/>
        <v>46.648183101582383</v>
      </c>
      <c r="B76">
        <v>65.092342849999994</v>
      </c>
    </row>
    <row r="77" spans="1:8" x14ac:dyDescent="0.3">
      <c r="A77">
        <f t="shared" si="0"/>
        <v>59.481004443825839</v>
      </c>
      <c r="B77">
        <v>66.513954319999996</v>
      </c>
      <c r="E77" t="s">
        <v>116</v>
      </c>
      <c r="G77" t="s">
        <v>135</v>
      </c>
    </row>
    <row r="78" spans="1:8" x14ac:dyDescent="0.3">
      <c r="A78">
        <f t="shared" si="0"/>
        <v>40.195170521550999</v>
      </c>
      <c r="B78">
        <v>61.802559870000003</v>
      </c>
      <c r="D78" t="s">
        <v>116</v>
      </c>
      <c r="G78">
        <v>13.941934249999999</v>
      </c>
      <c r="H78" t="s">
        <v>134</v>
      </c>
    </row>
    <row r="79" spans="1:8" x14ac:dyDescent="0.3">
      <c r="A79">
        <f t="shared" si="0"/>
        <v>50.264672265404258</v>
      </c>
      <c r="B79">
        <v>75.972079519999994</v>
      </c>
      <c r="D79" t="s">
        <v>135</v>
      </c>
      <c r="E79" s="3">
        <v>1.4020000000000001E-6</v>
      </c>
    </row>
    <row r="80" spans="1:8" x14ac:dyDescent="0.3">
      <c r="A80">
        <f t="shared" si="0"/>
        <v>34.465739676132337</v>
      </c>
      <c r="B80">
        <v>56.055601940000003</v>
      </c>
    </row>
    <row r="81" spans="1:2" x14ac:dyDescent="0.3">
      <c r="A81">
        <f t="shared" si="0"/>
        <v>35.631072678971961</v>
      </c>
      <c r="B81">
        <v>48.409591159999998</v>
      </c>
    </row>
    <row r="82" spans="1:2" x14ac:dyDescent="0.3">
      <c r="A82">
        <f t="shared" si="0"/>
        <v>27.892540948806928</v>
      </c>
      <c r="B82">
        <v>65.473222660000005</v>
      </c>
    </row>
    <row r="83" spans="1:2" x14ac:dyDescent="0.3">
      <c r="A83">
        <f t="shared" si="0"/>
        <v>51.42355506077525</v>
      </c>
      <c r="B83">
        <v>50.281267990000003</v>
      </c>
    </row>
    <row r="84" spans="1:2" x14ac:dyDescent="0.3">
      <c r="A84">
        <f t="shared" si="0"/>
        <v>59.397967936118938</v>
      </c>
      <c r="B84">
        <v>63.635281079999999</v>
      </c>
    </row>
    <row r="85" spans="1:2" x14ac:dyDescent="0.3">
      <c r="A85">
        <f t="shared" si="0"/>
        <v>42.91226029841458</v>
      </c>
      <c r="B85">
        <v>59.446400150000002</v>
      </c>
    </row>
    <row r="86" spans="1:2" x14ac:dyDescent="0.3">
      <c r="A86">
        <f t="shared" ref="A86:A102" si="1">A33</f>
        <v>41.305034208003228</v>
      </c>
      <c r="B86">
        <v>80.870356819999998</v>
      </c>
    </row>
    <row r="87" spans="1:2" x14ac:dyDescent="0.3">
      <c r="A87">
        <f t="shared" si="1"/>
        <v>44.183382335347794</v>
      </c>
      <c r="B87">
        <v>76.680952790000006</v>
      </c>
    </row>
    <row r="88" spans="1:2" x14ac:dyDescent="0.3">
      <c r="A88">
        <f t="shared" si="1"/>
        <v>31.127391680214156</v>
      </c>
      <c r="B88">
        <v>58.59331057</v>
      </c>
    </row>
    <row r="89" spans="1:2" x14ac:dyDescent="0.3">
      <c r="A89">
        <f t="shared" si="1"/>
        <v>41.790265394866729</v>
      </c>
      <c r="B89">
        <v>61.039125380000002</v>
      </c>
    </row>
    <row r="90" spans="1:2" x14ac:dyDescent="0.3">
      <c r="A90">
        <f t="shared" si="1"/>
        <v>44.062980451723099</v>
      </c>
      <c r="B90">
        <v>72.731541849999999</v>
      </c>
    </row>
    <row r="91" spans="1:2" x14ac:dyDescent="0.3">
      <c r="A91">
        <f t="shared" si="1"/>
        <v>30.544383692683429</v>
      </c>
      <c r="B91">
        <v>58.978213009999997</v>
      </c>
    </row>
    <row r="92" spans="1:2" x14ac:dyDescent="0.3">
      <c r="A92">
        <f t="shared" si="1"/>
        <v>25.567505586713036</v>
      </c>
      <c r="B92">
        <v>64.733669329999998</v>
      </c>
    </row>
    <row r="93" spans="1:2" x14ac:dyDescent="0.3">
      <c r="A93">
        <f t="shared" si="1"/>
        <v>29.835742897765503</v>
      </c>
      <c r="B93">
        <v>77.317661060000006</v>
      </c>
    </row>
    <row r="94" spans="1:2" x14ac:dyDescent="0.3">
      <c r="A94">
        <f t="shared" si="1"/>
        <v>38.282954613356033</v>
      </c>
      <c r="B94">
        <v>75.764310359999996</v>
      </c>
    </row>
    <row r="95" spans="1:2" x14ac:dyDescent="0.3">
      <c r="A95">
        <f t="shared" si="1"/>
        <v>41.986300206133144</v>
      </c>
      <c r="B95">
        <v>59.62248237</v>
      </c>
    </row>
    <row r="96" spans="1:2" x14ac:dyDescent="0.3">
      <c r="A96">
        <f t="shared" si="1"/>
        <v>29.977969363264762</v>
      </c>
      <c r="B96">
        <v>48.935624269999998</v>
      </c>
    </row>
    <row r="97" spans="1:6" x14ac:dyDescent="0.3">
      <c r="A97">
        <f t="shared" si="1"/>
        <v>33.406639564045584</v>
      </c>
      <c r="B97">
        <v>80.23329167</v>
      </c>
    </row>
    <row r="98" spans="1:6" x14ac:dyDescent="0.3">
      <c r="A98">
        <f t="shared" si="1"/>
        <v>40.077927042799608</v>
      </c>
      <c r="B98">
        <v>72.122157860000002</v>
      </c>
    </row>
    <row r="99" spans="1:6" x14ac:dyDescent="0.3">
      <c r="A99">
        <f t="shared" si="1"/>
        <v>35.41343592841811</v>
      </c>
      <c r="B99">
        <v>75.224516249999994</v>
      </c>
    </row>
    <row r="100" spans="1:6" x14ac:dyDescent="0.3">
      <c r="A100">
        <f t="shared" si="1"/>
        <v>43.336489000159013</v>
      </c>
      <c r="B100">
        <v>57.890806359999999</v>
      </c>
    </row>
    <row r="101" spans="1:6" x14ac:dyDescent="0.3">
      <c r="A101">
        <f t="shared" si="1"/>
        <v>27.184639977653021</v>
      </c>
    </row>
    <row r="102" spans="1:6" x14ac:dyDescent="0.3">
      <c r="A102">
        <f t="shared" si="1"/>
        <v>34.083424293471914</v>
      </c>
    </row>
    <row r="107" spans="1:6" x14ac:dyDescent="0.3">
      <c r="A107" t="s">
        <v>116</v>
      </c>
      <c r="B107" t="s">
        <v>136</v>
      </c>
    </row>
    <row r="108" spans="1:6" x14ac:dyDescent="0.3">
      <c r="A108">
        <f t="shared" ref="A108:A155" si="2">A55</f>
        <v>32.032027684358575</v>
      </c>
      <c r="B108">
        <v>44.539709935139051</v>
      </c>
      <c r="D108" t="s">
        <v>118</v>
      </c>
    </row>
    <row r="109" spans="1:6" x14ac:dyDescent="0.3">
      <c r="A109">
        <f t="shared" si="2"/>
        <v>46.212430629726107</v>
      </c>
      <c r="B109">
        <v>47.764822572126668</v>
      </c>
    </row>
    <row r="110" spans="1:6" x14ac:dyDescent="0.3">
      <c r="A110">
        <f t="shared" si="2"/>
        <v>33.174071985745762</v>
      </c>
      <c r="B110">
        <v>51.928916400217865</v>
      </c>
      <c r="E110" t="s">
        <v>116</v>
      </c>
      <c r="F110" t="s">
        <v>137</v>
      </c>
    </row>
    <row r="111" spans="1:6" x14ac:dyDescent="0.3">
      <c r="A111">
        <f t="shared" si="2"/>
        <v>63.857208121085208</v>
      </c>
      <c r="B111">
        <v>59.490167514688309</v>
      </c>
      <c r="D111" t="s">
        <v>119</v>
      </c>
      <c r="E111">
        <v>39.383398249999999</v>
      </c>
      <c r="F111">
        <v>58.839549126570105</v>
      </c>
    </row>
    <row r="112" spans="1:6" x14ac:dyDescent="0.3">
      <c r="A112">
        <f t="shared" si="2"/>
        <v>46.138945936171034</v>
      </c>
      <c r="B112">
        <v>62.588904694167852</v>
      </c>
      <c r="D112" t="s">
        <v>120</v>
      </c>
      <c r="E112">
        <v>1.281836601</v>
      </c>
      <c r="F112">
        <v>3.076088564</v>
      </c>
    </row>
    <row r="113" spans="1:6" x14ac:dyDescent="0.3">
      <c r="A113">
        <f t="shared" si="2"/>
        <v>38.322898656137113</v>
      </c>
      <c r="B113">
        <v>70.381910722833652</v>
      </c>
      <c r="D113" t="s">
        <v>121</v>
      </c>
      <c r="E113">
        <v>8.8808244799999994</v>
      </c>
      <c r="F113">
        <v>11.509669499999999</v>
      </c>
    </row>
    <row r="114" spans="1:6" x14ac:dyDescent="0.3">
      <c r="A114">
        <f t="shared" si="2"/>
        <v>43.460744037676356</v>
      </c>
      <c r="B114">
        <v>53.445850914205344</v>
      </c>
      <c r="D114" t="s">
        <v>122</v>
      </c>
      <c r="E114">
        <v>78.869043450000007</v>
      </c>
      <c r="F114">
        <v>132.47249189999999</v>
      </c>
    </row>
    <row r="115" spans="1:6" x14ac:dyDescent="0.3">
      <c r="A115">
        <f t="shared" si="2"/>
        <v>40.794931326913421</v>
      </c>
      <c r="B115">
        <v>66.443343207552388</v>
      </c>
      <c r="D115" t="s">
        <v>123</v>
      </c>
      <c r="E115">
        <v>1890.403116</v>
      </c>
      <c r="F115">
        <v>815.68352930000003</v>
      </c>
    </row>
    <row r="116" spans="1:6" x14ac:dyDescent="0.3">
      <c r="A116">
        <f t="shared" si="2"/>
        <v>43.260887839415801</v>
      </c>
      <c r="B116">
        <v>84.676873052431915</v>
      </c>
      <c r="D116" t="s">
        <v>124</v>
      </c>
      <c r="E116">
        <v>48</v>
      </c>
      <c r="F116">
        <v>14</v>
      </c>
    </row>
    <row r="117" spans="1:6" x14ac:dyDescent="0.3">
      <c r="A117">
        <f t="shared" si="2"/>
        <v>58.71671129449048</v>
      </c>
      <c r="B117">
        <v>68.7811449622032</v>
      </c>
    </row>
    <row r="118" spans="1:6" x14ac:dyDescent="0.3">
      <c r="A118">
        <f t="shared" si="2"/>
        <v>39.006992695500216</v>
      </c>
      <c r="B118">
        <v>74.398633520298134</v>
      </c>
      <c r="D118" t="s">
        <v>125</v>
      </c>
      <c r="E118">
        <v>43.64655879</v>
      </c>
    </row>
    <row r="119" spans="1:6" x14ac:dyDescent="0.3">
      <c r="A119">
        <f t="shared" si="2"/>
        <v>35.385929563599483</v>
      </c>
      <c r="B119">
        <v>39.819047545535533</v>
      </c>
      <c r="D119" t="s">
        <v>126</v>
      </c>
      <c r="E119">
        <v>62</v>
      </c>
    </row>
    <row r="120" spans="1:6" x14ac:dyDescent="0.3">
      <c r="A120">
        <f t="shared" si="2"/>
        <v>37.305232965727562</v>
      </c>
      <c r="B120">
        <v>46.707043828201286</v>
      </c>
    </row>
    <row r="121" spans="1:6" x14ac:dyDescent="0.3">
      <c r="A121">
        <f t="shared" si="2"/>
        <v>27.122468795599648</v>
      </c>
      <c r="B121">
        <v>52.787318902380086</v>
      </c>
      <c r="D121" t="s">
        <v>127</v>
      </c>
    </row>
    <row r="122" spans="1:6" x14ac:dyDescent="0.3">
      <c r="A122">
        <f t="shared" si="2"/>
        <v>29.329190923529126</v>
      </c>
      <c r="D122" t="s">
        <v>128</v>
      </c>
      <c r="E122">
        <v>5428.9874369999998</v>
      </c>
    </row>
    <row r="123" spans="1:6" x14ac:dyDescent="0.3">
      <c r="A123">
        <f t="shared" si="2"/>
        <v>33.534881698438916</v>
      </c>
      <c r="D123" t="s">
        <v>129</v>
      </c>
      <c r="E123">
        <v>60</v>
      </c>
    </row>
    <row r="124" spans="1:6" x14ac:dyDescent="0.3">
      <c r="A124">
        <f t="shared" si="2"/>
        <v>34.208963056201391</v>
      </c>
      <c r="D124" t="s">
        <v>130</v>
      </c>
      <c r="E124">
        <v>90.48312396</v>
      </c>
    </row>
    <row r="125" spans="1:6" x14ac:dyDescent="0.3">
      <c r="A125">
        <f t="shared" si="2"/>
        <v>41.016523169236621</v>
      </c>
      <c r="D125" t="s">
        <v>131</v>
      </c>
      <c r="E125">
        <v>9.5122617690000002</v>
      </c>
    </row>
    <row r="126" spans="1:6" x14ac:dyDescent="0.3">
      <c r="A126">
        <f t="shared" si="2"/>
        <v>38.269938542305695</v>
      </c>
    </row>
    <row r="127" spans="1:6" x14ac:dyDescent="0.3">
      <c r="A127">
        <f t="shared" si="2"/>
        <v>34.507267548375786</v>
      </c>
      <c r="D127" t="s">
        <v>132</v>
      </c>
      <c r="E127" t="s">
        <v>133</v>
      </c>
    </row>
    <row r="128" spans="1:6" x14ac:dyDescent="0.3">
      <c r="A128">
        <f t="shared" si="2"/>
        <v>34.266236144950533</v>
      </c>
    </row>
    <row r="129" spans="1:8" x14ac:dyDescent="0.3">
      <c r="A129">
        <f t="shared" si="2"/>
        <v>46.648183101582383</v>
      </c>
      <c r="E129" t="s">
        <v>116</v>
      </c>
      <c r="G129" t="s">
        <v>137</v>
      </c>
    </row>
    <row r="130" spans="1:8" x14ac:dyDescent="0.3">
      <c r="A130">
        <f t="shared" si="2"/>
        <v>59.481004443825839</v>
      </c>
      <c r="D130" t="s">
        <v>116</v>
      </c>
      <c r="G130">
        <v>6.5343191200000001</v>
      </c>
      <c r="H130" t="s">
        <v>134</v>
      </c>
    </row>
    <row r="131" spans="1:8" x14ac:dyDescent="0.3">
      <c r="A131">
        <f t="shared" si="2"/>
        <v>40.195170521550999</v>
      </c>
      <c r="D131" t="s">
        <v>137</v>
      </c>
      <c r="E131" s="3">
        <v>1.392E-6</v>
      </c>
    </row>
    <row r="132" spans="1:8" x14ac:dyDescent="0.3">
      <c r="A132">
        <f t="shared" si="2"/>
        <v>50.264672265404258</v>
      </c>
    </row>
    <row r="133" spans="1:8" x14ac:dyDescent="0.3">
      <c r="A133">
        <f t="shared" si="2"/>
        <v>34.465739676132337</v>
      </c>
    </row>
    <row r="134" spans="1:8" x14ac:dyDescent="0.3">
      <c r="A134">
        <f t="shared" si="2"/>
        <v>35.631072678971961</v>
      </c>
    </row>
    <row r="135" spans="1:8" x14ac:dyDescent="0.3">
      <c r="A135">
        <f t="shared" si="2"/>
        <v>27.892540948806928</v>
      </c>
    </row>
    <row r="136" spans="1:8" x14ac:dyDescent="0.3">
      <c r="A136">
        <f t="shared" si="2"/>
        <v>51.42355506077525</v>
      </c>
    </row>
    <row r="137" spans="1:8" x14ac:dyDescent="0.3">
      <c r="A137">
        <f t="shared" si="2"/>
        <v>59.397967936118938</v>
      </c>
    </row>
    <row r="138" spans="1:8" x14ac:dyDescent="0.3">
      <c r="A138">
        <f t="shared" si="2"/>
        <v>42.91226029841458</v>
      </c>
    </row>
    <row r="139" spans="1:8" x14ac:dyDescent="0.3">
      <c r="A139">
        <f t="shared" si="2"/>
        <v>41.305034208003228</v>
      </c>
    </row>
    <row r="140" spans="1:8" x14ac:dyDescent="0.3">
      <c r="A140">
        <f t="shared" si="2"/>
        <v>44.183382335347794</v>
      </c>
    </row>
    <row r="141" spans="1:8" x14ac:dyDescent="0.3">
      <c r="A141">
        <f t="shared" si="2"/>
        <v>31.127391680214156</v>
      </c>
    </row>
    <row r="142" spans="1:8" x14ac:dyDescent="0.3">
      <c r="A142">
        <f t="shared" si="2"/>
        <v>41.790265394866729</v>
      </c>
    </row>
    <row r="143" spans="1:8" x14ac:dyDescent="0.3">
      <c r="A143">
        <f t="shared" si="2"/>
        <v>44.062980451723099</v>
      </c>
    </row>
    <row r="144" spans="1:8" x14ac:dyDescent="0.3">
      <c r="A144">
        <f t="shared" si="2"/>
        <v>30.544383692683429</v>
      </c>
    </row>
    <row r="145" spans="1:1" x14ac:dyDescent="0.3">
      <c r="A145">
        <f t="shared" si="2"/>
        <v>25.567505586713036</v>
      </c>
    </row>
    <row r="146" spans="1:1" x14ac:dyDescent="0.3">
      <c r="A146">
        <f t="shared" si="2"/>
        <v>29.835742897765503</v>
      </c>
    </row>
    <row r="147" spans="1:1" x14ac:dyDescent="0.3">
      <c r="A147">
        <f t="shared" si="2"/>
        <v>38.282954613356033</v>
      </c>
    </row>
    <row r="148" spans="1:1" x14ac:dyDescent="0.3">
      <c r="A148">
        <f t="shared" si="2"/>
        <v>41.986300206133144</v>
      </c>
    </row>
    <row r="149" spans="1:1" x14ac:dyDescent="0.3">
      <c r="A149">
        <f t="shared" si="2"/>
        <v>29.977969363264762</v>
      </c>
    </row>
    <row r="150" spans="1:1" x14ac:dyDescent="0.3">
      <c r="A150">
        <f t="shared" si="2"/>
        <v>33.406639564045584</v>
      </c>
    </row>
    <row r="151" spans="1:1" x14ac:dyDescent="0.3">
      <c r="A151">
        <f t="shared" si="2"/>
        <v>40.077927042799608</v>
      </c>
    </row>
    <row r="152" spans="1:1" x14ac:dyDescent="0.3">
      <c r="A152">
        <f t="shared" si="2"/>
        <v>35.41343592841811</v>
      </c>
    </row>
    <row r="153" spans="1:1" x14ac:dyDescent="0.3">
      <c r="A153">
        <f t="shared" si="2"/>
        <v>43.336489000159013</v>
      </c>
    </row>
    <row r="154" spans="1:1" x14ac:dyDescent="0.3">
      <c r="A154">
        <f t="shared" si="2"/>
        <v>27.184639977653021</v>
      </c>
    </row>
    <row r="155" spans="1:1" x14ac:dyDescent="0.3">
      <c r="A155">
        <f t="shared" si="2"/>
        <v>34.083424293471914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topLeftCell="A103" workbookViewId="0">
      <selection activeCell="G109" sqref="G109"/>
    </sheetView>
  </sheetViews>
  <sheetFormatPr baseColWidth="10" defaultColWidth="8.88671875" defaultRowHeight="14.4" x14ac:dyDescent="0.3"/>
  <sheetData>
    <row r="1" spans="1:6" x14ac:dyDescent="0.3">
      <c r="A1" t="s">
        <v>116</v>
      </c>
      <c r="B1" t="s">
        <v>117</v>
      </c>
    </row>
    <row r="2" spans="1:6" x14ac:dyDescent="0.3">
      <c r="A2">
        <f>'3j eau '!I2</f>
        <v>59.177813857543804</v>
      </c>
      <c r="B2">
        <f>'3j 4d22'!H2</f>
        <v>75.00819047768799</v>
      </c>
    </row>
    <row r="3" spans="1:6" x14ac:dyDescent="0.3">
      <c r="A3">
        <f>'3j eau '!I3</f>
        <v>54.877261372799758</v>
      </c>
      <c r="B3">
        <f>'3j 4d22'!H3</f>
        <v>54.669025376153108</v>
      </c>
      <c r="D3" t="s">
        <v>118</v>
      </c>
    </row>
    <row r="4" spans="1:6" x14ac:dyDescent="0.3">
      <c r="A4">
        <f>'3j eau '!I4</f>
        <v>73.535859568403112</v>
      </c>
      <c r="B4">
        <f>'3j 4d22'!H4</f>
        <v>64.437572603500698</v>
      </c>
    </row>
    <row r="5" spans="1:6" x14ac:dyDescent="0.3">
      <c r="A5">
        <f>'3j eau '!I5</f>
        <v>75.196338535109689</v>
      </c>
      <c r="B5">
        <f>'3j 4d22'!H5</f>
        <v>77.290340957718286</v>
      </c>
      <c r="E5" t="s">
        <v>116</v>
      </c>
      <c r="F5" t="s">
        <v>117</v>
      </c>
    </row>
    <row r="6" spans="1:6" x14ac:dyDescent="0.3">
      <c r="A6">
        <f>'3j eau '!I6</f>
        <v>75.552523970480067</v>
      </c>
      <c r="B6">
        <f>'3j 4d22'!H6</f>
        <v>84.548718092554452</v>
      </c>
      <c r="D6" t="s">
        <v>119</v>
      </c>
      <c r="E6">
        <v>63.11768447</v>
      </c>
      <c r="F6">
        <v>72.368555220000005</v>
      </c>
    </row>
    <row r="7" spans="1:6" x14ac:dyDescent="0.3">
      <c r="A7">
        <f>'3j eau '!I7</f>
        <v>70.446504882604984</v>
      </c>
      <c r="B7">
        <f>'3j 4d22'!H7</f>
        <v>66.406605749673659</v>
      </c>
      <c r="D7" t="s">
        <v>120</v>
      </c>
      <c r="E7">
        <v>1.9805896620000001</v>
      </c>
      <c r="F7">
        <v>3.2070897220000001</v>
      </c>
    </row>
    <row r="8" spans="1:6" x14ac:dyDescent="0.3">
      <c r="A8">
        <f>'3j eau '!I8</f>
        <v>79.678030735739995</v>
      </c>
      <c r="B8">
        <f>'3j 4d22'!H8</f>
        <v>72.686912724271465</v>
      </c>
      <c r="D8" t="s">
        <v>121</v>
      </c>
      <c r="E8">
        <v>13.7219277</v>
      </c>
      <c r="F8">
        <v>14.342541260000001</v>
      </c>
    </row>
    <row r="9" spans="1:6" x14ac:dyDescent="0.3">
      <c r="A9">
        <f>'3j eau '!I9</f>
        <v>62.811243471596853</v>
      </c>
      <c r="B9">
        <f>'3j 4d22'!H9</f>
        <v>53.465742075272061</v>
      </c>
      <c r="D9" t="s">
        <v>122</v>
      </c>
      <c r="E9">
        <v>188.2912997</v>
      </c>
      <c r="F9">
        <v>205.7084897</v>
      </c>
    </row>
    <row r="10" spans="1:6" x14ac:dyDescent="0.3">
      <c r="A10">
        <f>'3j eau '!I10</f>
        <v>51.372304309306266</v>
      </c>
      <c r="B10">
        <f>'3j 4d22'!H10</f>
        <v>84.533275349768175</v>
      </c>
      <c r="D10" t="s">
        <v>123</v>
      </c>
      <c r="E10">
        <v>3029.648854</v>
      </c>
      <c r="F10">
        <v>1447.3711040000001</v>
      </c>
    </row>
    <row r="11" spans="1:6" x14ac:dyDescent="0.3">
      <c r="A11">
        <f>'3j eau '!I11</f>
        <v>81.203962428550668</v>
      </c>
      <c r="B11">
        <f>'3j 4d22'!H11</f>
        <v>62.694456117328912</v>
      </c>
      <c r="D11" t="s">
        <v>124</v>
      </c>
      <c r="E11">
        <v>48</v>
      </c>
      <c r="F11">
        <v>20</v>
      </c>
    </row>
    <row r="12" spans="1:6" x14ac:dyDescent="0.3">
      <c r="A12">
        <f>'3j eau '!I12</f>
        <v>84.934580869234352</v>
      </c>
      <c r="B12">
        <f>'3j 4d22'!H12</f>
        <v>66.103664629093061</v>
      </c>
    </row>
    <row r="13" spans="1:6" x14ac:dyDescent="0.3">
      <c r="A13">
        <f>'3j eau '!I13</f>
        <v>32.437102099966197</v>
      </c>
      <c r="B13">
        <f>'3j 4d22'!H13</f>
        <v>77.480154465675625</v>
      </c>
      <c r="D13" t="s">
        <v>125</v>
      </c>
      <c r="E13">
        <v>65.83852881</v>
      </c>
    </row>
    <row r="14" spans="1:6" x14ac:dyDescent="0.3">
      <c r="A14">
        <f>'3j eau '!I14</f>
        <v>40.174866270783532</v>
      </c>
      <c r="B14">
        <f>'3j 4d22'!H14</f>
        <v>69.736229080723078</v>
      </c>
      <c r="D14" t="s">
        <v>126</v>
      </c>
      <c r="E14">
        <v>68</v>
      </c>
    </row>
    <row r="15" spans="1:6" x14ac:dyDescent="0.3">
      <c r="A15">
        <f>'3j eau '!I15</f>
        <v>33.08941193063157</v>
      </c>
      <c r="B15">
        <f>'3j 4d22'!H15</f>
        <v>55.008755656781965</v>
      </c>
    </row>
    <row r="16" spans="1:6" x14ac:dyDescent="0.3">
      <c r="A16">
        <f>'3j eau '!I16</f>
        <v>55.274244432804892</v>
      </c>
      <c r="B16">
        <f>'3j 4d22'!H16</f>
        <v>50.712541032411877</v>
      </c>
      <c r="D16" t="s">
        <v>127</v>
      </c>
    </row>
    <row r="17" spans="1:8" x14ac:dyDescent="0.3">
      <c r="A17">
        <f>'3j eau '!I17</f>
        <v>61.480616447138019</v>
      </c>
      <c r="B17">
        <f>'3j 4d22'!H17</f>
        <v>70.427180760045445</v>
      </c>
      <c r="D17" t="s">
        <v>128</v>
      </c>
      <c r="E17">
        <v>12758.152389999999</v>
      </c>
    </row>
    <row r="18" spans="1:8" x14ac:dyDescent="0.3">
      <c r="A18">
        <f>'3j eau '!I18</f>
        <v>55.874639658462279</v>
      </c>
      <c r="B18">
        <f>'3j 4d22'!H18</f>
        <v>93.360673269442344</v>
      </c>
      <c r="D18" t="s">
        <v>129</v>
      </c>
      <c r="E18">
        <v>66</v>
      </c>
    </row>
    <row r="19" spans="1:8" x14ac:dyDescent="0.3">
      <c r="A19">
        <f>'3j eau '!I19</f>
        <v>43.264003890838623</v>
      </c>
      <c r="B19">
        <f>'3j 4d22'!H19</f>
        <v>88.767933226924043</v>
      </c>
      <c r="D19" t="s">
        <v>130</v>
      </c>
      <c r="E19">
        <v>193.30533919999999</v>
      </c>
    </row>
    <row r="20" spans="1:8" x14ac:dyDescent="0.3">
      <c r="A20">
        <f>'3j eau '!I20</f>
        <v>78.306181940410113</v>
      </c>
      <c r="B20">
        <f>'3j 4d22'!H20</f>
        <v>73.595937413675159</v>
      </c>
      <c r="D20" t="s">
        <v>131</v>
      </c>
      <c r="E20">
        <v>13.90342905</v>
      </c>
    </row>
    <row r="21" spans="1:8" x14ac:dyDescent="0.3">
      <c r="A21">
        <f>'3j eau '!I21</f>
        <v>48.431252699474783</v>
      </c>
      <c r="B21">
        <f>'3j 4d22'!H21</f>
        <v>106.43719543193633</v>
      </c>
    </row>
    <row r="22" spans="1:8" x14ac:dyDescent="0.3">
      <c r="A22">
        <f>'3j eau '!I22</f>
        <v>64.181204208002583</v>
      </c>
      <c r="D22" t="s">
        <v>132</v>
      </c>
      <c r="E22" t="s">
        <v>133</v>
      </c>
    </row>
    <row r="23" spans="1:8" x14ac:dyDescent="0.3">
      <c r="A23">
        <f>'3j eau '!I23</f>
        <v>83.300326967111403</v>
      </c>
    </row>
    <row r="24" spans="1:8" x14ac:dyDescent="0.3">
      <c r="A24">
        <f>'3j eau '!I24</f>
        <v>72.776758378328083</v>
      </c>
      <c r="E24" t="s">
        <v>116</v>
      </c>
      <c r="G24" t="s">
        <v>117</v>
      </c>
    </row>
    <row r="25" spans="1:8" x14ac:dyDescent="0.3">
      <c r="A25">
        <f>'3j eau '!I25</f>
        <v>77.519257434419785</v>
      </c>
      <c r="D25" t="s">
        <v>116</v>
      </c>
      <c r="G25">
        <v>2.5000105929999998</v>
      </c>
      <c r="H25" t="s">
        <v>138</v>
      </c>
    </row>
    <row r="26" spans="1:8" x14ac:dyDescent="0.3">
      <c r="A26">
        <f>'3j eau '!I26</f>
        <v>57.531853797751857</v>
      </c>
      <c r="D26" t="s">
        <v>117</v>
      </c>
      <c r="E26">
        <v>1.491E-2</v>
      </c>
    </row>
    <row r="27" spans="1:8" x14ac:dyDescent="0.3">
      <c r="A27">
        <f>'3j eau '!I27</f>
        <v>66.059334379253642</v>
      </c>
    </row>
    <row r="28" spans="1:8" x14ac:dyDescent="0.3">
      <c r="A28">
        <f>'3j eau '!I28</f>
        <v>67.576172322188199</v>
      </c>
    </row>
    <row r="29" spans="1:8" x14ac:dyDescent="0.3">
      <c r="A29">
        <f>'3j eau '!I29</f>
        <v>74.380109196818481</v>
      </c>
    </row>
    <row r="30" spans="1:8" x14ac:dyDescent="0.3">
      <c r="A30">
        <f>'3j eau '!I30</f>
        <v>80.349304782461331</v>
      </c>
    </row>
    <row r="31" spans="1:8" x14ac:dyDescent="0.3">
      <c r="A31">
        <f>'3j eau '!I31</f>
        <v>85.79706479661624</v>
      </c>
    </row>
    <row r="32" spans="1:8" x14ac:dyDescent="0.3">
      <c r="A32">
        <f>'3j eau '!I32</f>
        <v>57.897494053416501</v>
      </c>
    </row>
    <row r="33" spans="1:1" x14ac:dyDescent="0.3">
      <c r="A33">
        <f>'3j eau '!I33</f>
        <v>68.841723680005387</v>
      </c>
    </row>
    <row r="34" spans="1:1" x14ac:dyDescent="0.3">
      <c r="A34">
        <f>'3j eau '!I34</f>
        <v>59.477630066814335</v>
      </c>
    </row>
    <row r="35" spans="1:1" x14ac:dyDescent="0.3">
      <c r="A35">
        <f>'3j eau '!I35</f>
        <v>67.914309120467252</v>
      </c>
    </row>
    <row r="36" spans="1:1" x14ac:dyDescent="0.3">
      <c r="A36">
        <f>'3j eau '!I36</f>
        <v>77.151259190523191</v>
      </c>
    </row>
    <row r="37" spans="1:1" x14ac:dyDescent="0.3">
      <c r="A37">
        <f>'3j eau '!I37</f>
        <v>73.438300752871839</v>
      </c>
    </row>
    <row r="38" spans="1:1" x14ac:dyDescent="0.3">
      <c r="A38">
        <f>'3j eau '!I38</f>
        <v>65.36498110234254</v>
      </c>
    </row>
    <row r="39" spans="1:1" x14ac:dyDescent="0.3">
      <c r="A39">
        <f>'3j eau '!I39</f>
        <v>36.930841403029937</v>
      </c>
    </row>
    <row r="40" spans="1:1" x14ac:dyDescent="0.3">
      <c r="A40">
        <f>'3j eau '!I40</f>
        <v>65.638634375084109</v>
      </c>
    </row>
    <row r="41" spans="1:1" x14ac:dyDescent="0.3">
      <c r="A41">
        <f>'3j eau '!I41</f>
        <v>54.234185702254379</v>
      </c>
    </row>
    <row r="42" spans="1:1" x14ac:dyDescent="0.3">
      <c r="A42">
        <f>'3j eau '!I42</f>
        <v>53.182646927768644</v>
      </c>
    </row>
    <row r="43" spans="1:1" x14ac:dyDescent="0.3">
      <c r="A43">
        <f>'3j eau '!I43</f>
        <v>66.297432245681691</v>
      </c>
    </row>
    <row r="44" spans="1:1" x14ac:dyDescent="0.3">
      <c r="A44">
        <f>'3j eau '!I44</f>
        <v>48.99640469393352</v>
      </c>
    </row>
    <row r="45" spans="1:1" x14ac:dyDescent="0.3">
      <c r="A45">
        <f>'3j eau '!I45</f>
        <v>50.845131322954728</v>
      </c>
    </row>
    <row r="46" spans="1:1" x14ac:dyDescent="0.3">
      <c r="A46">
        <f>'3j eau '!I46</f>
        <v>67.875752196134712</v>
      </c>
    </row>
    <row r="47" spans="1:1" x14ac:dyDescent="0.3">
      <c r="A47">
        <f>'3j eau '!I47</f>
        <v>69.338382400254417</v>
      </c>
    </row>
    <row r="48" spans="1:1" x14ac:dyDescent="0.3">
      <c r="A48">
        <f>'3j eau '!I48</f>
        <v>51.348764402233485</v>
      </c>
    </row>
    <row r="49" spans="1:6" x14ac:dyDescent="0.3">
      <c r="A49">
        <f>'3j eau '!I49</f>
        <v>48.284851082418541</v>
      </c>
    </row>
    <row r="53" spans="1:6" x14ac:dyDescent="0.3">
      <c r="A53" t="s">
        <v>116</v>
      </c>
      <c r="B53" t="s">
        <v>135</v>
      </c>
      <c r="D53" t="s">
        <v>118</v>
      </c>
    </row>
    <row r="54" spans="1:6" x14ac:dyDescent="0.3">
      <c r="A54">
        <f t="shared" ref="A54:A101" si="0">A2</f>
        <v>59.177813857543804</v>
      </c>
      <c r="B54">
        <f>'SA11'!I2</f>
        <v>16.403461283429774</v>
      </c>
    </row>
    <row r="55" spans="1:6" x14ac:dyDescent="0.3">
      <c r="A55">
        <f t="shared" si="0"/>
        <v>54.877261372799758</v>
      </c>
      <c r="B55">
        <f>'SA11'!I3</f>
        <v>50.341375330333456</v>
      </c>
      <c r="E55" t="s">
        <v>116</v>
      </c>
      <c r="F55" t="s">
        <v>135</v>
      </c>
    </row>
    <row r="56" spans="1:6" x14ac:dyDescent="0.3">
      <c r="A56">
        <f t="shared" si="0"/>
        <v>73.535859568403112</v>
      </c>
      <c r="B56">
        <f>'SA11'!I4</f>
        <v>42.334964937736409</v>
      </c>
      <c r="D56" t="s">
        <v>119</v>
      </c>
      <c r="E56">
        <v>63.11768447</v>
      </c>
      <c r="F56">
        <v>44.680932200000001</v>
      </c>
    </row>
    <row r="57" spans="1:6" x14ac:dyDescent="0.3">
      <c r="A57">
        <f t="shared" si="0"/>
        <v>75.196338535109689</v>
      </c>
      <c r="B57">
        <f>'SA11'!I5</f>
        <v>63.789425227602749</v>
      </c>
      <c r="D57" t="s">
        <v>120</v>
      </c>
      <c r="E57">
        <v>1.9805896620000001</v>
      </c>
      <c r="F57">
        <v>2.9863807859999998</v>
      </c>
    </row>
    <row r="58" spans="1:6" x14ac:dyDescent="0.3">
      <c r="A58">
        <f t="shared" si="0"/>
        <v>75.552523970480067</v>
      </c>
      <c r="B58">
        <f>'SA11'!I6</f>
        <v>74.000980838600427</v>
      </c>
      <c r="D58" t="s">
        <v>121</v>
      </c>
      <c r="E58">
        <v>13.7219277</v>
      </c>
      <c r="F58">
        <v>20.254619949999999</v>
      </c>
    </row>
    <row r="59" spans="1:6" x14ac:dyDescent="0.3">
      <c r="A59">
        <f t="shared" si="0"/>
        <v>70.446504882604984</v>
      </c>
      <c r="B59">
        <f>'SA11'!I7</f>
        <v>8.5696901485698618</v>
      </c>
      <c r="D59" t="s">
        <v>122</v>
      </c>
      <c r="E59">
        <v>188.2912997</v>
      </c>
      <c r="F59">
        <v>410.24962920000002</v>
      </c>
    </row>
    <row r="60" spans="1:6" x14ac:dyDescent="0.3">
      <c r="A60">
        <f t="shared" si="0"/>
        <v>79.678030735739995</v>
      </c>
      <c r="B60">
        <f>'SA11'!I8</f>
        <v>66.740427816709527</v>
      </c>
      <c r="D60" t="s">
        <v>123</v>
      </c>
      <c r="E60">
        <v>3029.648854</v>
      </c>
      <c r="F60">
        <v>2055.3228810000001</v>
      </c>
    </row>
    <row r="61" spans="1:6" x14ac:dyDescent="0.3">
      <c r="A61">
        <f t="shared" si="0"/>
        <v>62.811243471596853</v>
      </c>
      <c r="B61">
        <f>'SA11'!I9</f>
        <v>87.608367396624629</v>
      </c>
      <c r="D61" t="s">
        <v>124</v>
      </c>
      <c r="E61">
        <v>48</v>
      </c>
      <c r="F61">
        <v>46</v>
      </c>
    </row>
    <row r="62" spans="1:6" x14ac:dyDescent="0.3">
      <c r="A62">
        <f t="shared" si="0"/>
        <v>51.372304309306266</v>
      </c>
      <c r="B62">
        <f>'SA11'!I10</f>
        <v>4.9698377784206667</v>
      </c>
    </row>
    <row r="63" spans="1:6" x14ac:dyDescent="0.3">
      <c r="A63">
        <f t="shared" si="0"/>
        <v>81.203962428550668</v>
      </c>
      <c r="B63">
        <f>'SA11'!I11</f>
        <v>63.477916984849735</v>
      </c>
      <c r="D63" t="s">
        <v>125</v>
      </c>
      <c r="E63">
        <v>54.095444000000001</v>
      </c>
    </row>
    <row r="64" spans="1:6" x14ac:dyDescent="0.3">
      <c r="A64">
        <f t="shared" si="0"/>
        <v>84.934580869234352</v>
      </c>
      <c r="B64">
        <f>'SA11'!I12</f>
        <v>16.129459651580628</v>
      </c>
      <c r="D64" t="s">
        <v>126</v>
      </c>
      <c r="E64">
        <v>94</v>
      </c>
    </row>
    <row r="65" spans="1:8" x14ac:dyDescent="0.3">
      <c r="A65">
        <f t="shared" si="0"/>
        <v>32.437102099966197</v>
      </c>
      <c r="B65">
        <f>'SA11'!I13</f>
        <v>51.685807086495075</v>
      </c>
    </row>
    <row r="66" spans="1:8" x14ac:dyDescent="0.3">
      <c r="A66">
        <f t="shared" si="0"/>
        <v>40.174866270783532</v>
      </c>
      <c r="B66">
        <f>'SA11'!I14</f>
        <v>69.838962805360737</v>
      </c>
      <c r="D66" t="s">
        <v>127</v>
      </c>
    </row>
    <row r="67" spans="1:8" x14ac:dyDescent="0.3">
      <c r="A67">
        <f t="shared" si="0"/>
        <v>33.08941193063157</v>
      </c>
      <c r="B67">
        <f>'SA11'!I15</f>
        <v>59.038443970341575</v>
      </c>
      <c r="D67" t="s">
        <v>128</v>
      </c>
      <c r="E67">
        <v>27310.9244</v>
      </c>
    </row>
    <row r="68" spans="1:8" x14ac:dyDescent="0.3">
      <c r="A68">
        <f t="shared" si="0"/>
        <v>55.274244432804892</v>
      </c>
      <c r="B68">
        <f>'SA11'!I16</f>
        <v>42.387066654764382</v>
      </c>
      <c r="D68" t="s">
        <v>129</v>
      </c>
      <c r="E68">
        <v>92</v>
      </c>
    </row>
    <row r="69" spans="1:8" x14ac:dyDescent="0.3">
      <c r="A69">
        <f t="shared" si="0"/>
        <v>61.480616447138019</v>
      </c>
      <c r="B69">
        <f>'SA11'!I17</f>
        <v>34.626011804526811</v>
      </c>
      <c r="D69" t="s">
        <v>130</v>
      </c>
      <c r="E69">
        <v>296.85787390000002</v>
      </c>
    </row>
    <row r="70" spans="1:8" x14ac:dyDescent="0.3">
      <c r="A70">
        <f t="shared" si="0"/>
        <v>55.874639658462279</v>
      </c>
      <c r="B70">
        <f>'SA11'!I18</f>
        <v>26.861254368647259</v>
      </c>
      <c r="D70" t="s">
        <v>131</v>
      </c>
      <c r="E70">
        <v>17.229563949999999</v>
      </c>
    </row>
    <row r="71" spans="1:8" x14ac:dyDescent="0.3">
      <c r="A71">
        <f t="shared" si="0"/>
        <v>43.264003890838623</v>
      </c>
      <c r="B71">
        <f>'SA11'!I19</f>
        <v>34.991588410941432</v>
      </c>
    </row>
    <row r="72" spans="1:8" x14ac:dyDescent="0.3">
      <c r="A72">
        <f t="shared" si="0"/>
        <v>78.306181940410113</v>
      </c>
      <c r="B72">
        <f>'SA11'!I20</f>
        <v>78.642360235486692</v>
      </c>
      <c r="D72" t="s">
        <v>132</v>
      </c>
      <c r="E72" t="s">
        <v>133</v>
      </c>
    </row>
    <row r="73" spans="1:8" x14ac:dyDescent="0.3">
      <c r="A73">
        <f t="shared" si="0"/>
        <v>48.431252699474783</v>
      </c>
      <c r="B73">
        <f>'SA11'!I21</f>
        <v>47.149524951696996</v>
      </c>
    </row>
    <row r="74" spans="1:8" x14ac:dyDescent="0.3">
      <c r="A74">
        <f t="shared" si="0"/>
        <v>64.181204208002583</v>
      </c>
      <c r="B74">
        <f>'SA11'!I22</f>
        <v>71.013387071755886</v>
      </c>
      <c r="E74" t="s">
        <v>116</v>
      </c>
      <c r="G74" t="s">
        <v>135</v>
      </c>
    </row>
    <row r="75" spans="1:8" x14ac:dyDescent="0.3">
      <c r="A75">
        <f t="shared" si="0"/>
        <v>83.300326967111403</v>
      </c>
      <c r="B75">
        <f>'SA11'!I23</f>
        <v>76.759838270091151</v>
      </c>
      <c r="D75" t="s">
        <v>116</v>
      </c>
      <c r="G75">
        <v>-5.1861579730000003</v>
      </c>
      <c r="H75" t="s">
        <v>134</v>
      </c>
    </row>
    <row r="76" spans="1:8" x14ac:dyDescent="0.3">
      <c r="A76">
        <f t="shared" si="0"/>
        <v>72.776758378328083</v>
      </c>
      <c r="B76">
        <f>'SA11'!I24</f>
        <v>36.02839192482903</v>
      </c>
      <c r="D76" t="s">
        <v>135</v>
      </c>
      <c r="E76" s="3">
        <v>2.666E-6</v>
      </c>
    </row>
    <row r="77" spans="1:8" x14ac:dyDescent="0.3">
      <c r="A77">
        <f t="shared" si="0"/>
        <v>77.519257434419785</v>
      </c>
      <c r="B77">
        <f>'SA11'!I25</f>
        <v>47.756523534091741</v>
      </c>
    </row>
    <row r="78" spans="1:8" x14ac:dyDescent="0.3">
      <c r="A78">
        <f t="shared" si="0"/>
        <v>57.531853797751857</v>
      </c>
      <c r="B78">
        <f>'SA11'!I26</f>
        <v>77.461728133913454</v>
      </c>
    </row>
    <row r="79" spans="1:8" x14ac:dyDescent="0.3">
      <c r="A79">
        <f t="shared" si="0"/>
        <v>66.059334379253642</v>
      </c>
      <c r="B79">
        <f>'SA11'!I27</f>
        <v>55.403792617737949</v>
      </c>
    </row>
    <row r="80" spans="1:8" x14ac:dyDescent="0.3">
      <c r="A80">
        <f t="shared" si="0"/>
        <v>67.576172322188199</v>
      </c>
      <c r="B80">
        <f>'SA11'!I28</f>
        <v>31.323853102747247</v>
      </c>
    </row>
    <row r="81" spans="1:2" x14ac:dyDescent="0.3">
      <c r="A81">
        <f t="shared" si="0"/>
        <v>74.380109196818481</v>
      </c>
      <c r="B81">
        <f>'SA11'!I29</f>
        <v>28.46661854859245</v>
      </c>
    </row>
    <row r="82" spans="1:2" x14ac:dyDescent="0.3">
      <c r="A82">
        <f t="shared" si="0"/>
        <v>80.349304782461331</v>
      </c>
      <c r="B82">
        <f>'SA11'!I30</f>
        <v>25.712012037792658</v>
      </c>
    </row>
    <row r="83" spans="1:2" x14ac:dyDescent="0.3">
      <c r="A83">
        <f t="shared" si="0"/>
        <v>85.79706479661624</v>
      </c>
      <c r="B83">
        <f>'SA11'!I31</f>
        <v>22.134010811136239</v>
      </c>
    </row>
    <row r="84" spans="1:2" x14ac:dyDescent="0.3">
      <c r="A84">
        <f t="shared" si="0"/>
        <v>57.897494053416501</v>
      </c>
      <c r="B84">
        <f>'SA11'!I32</f>
        <v>26.22635300880961</v>
      </c>
    </row>
    <row r="85" spans="1:2" x14ac:dyDescent="0.3">
      <c r="A85">
        <f t="shared" si="0"/>
        <v>68.841723680005387</v>
      </c>
      <c r="B85">
        <f>'SA11'!I33</f>
        <v>23.105816233609275</v>
      </c>
    </row>
    <row r="86" spans="1:2" x14ac:dyDescent="0.3">
      <c r="A86">
        <f t="shared" si="0"/>
        <v>59.477630066814335</v>
      </c>
      <c r="B86">
        <f>'SA11'!I34</f>
        <v>27.883982833783648</v>
      </c>
    </row>
    <row r="87" spans="1:2" x14ac:dyDescent="0.3">
      <c r="A87">
        <f t="shared" si="0"/>
        <v>67.914309120467252</v>
      </c>
      <c r="B87">
        <f>'SA11'!I35</f>
        <v>25.599019182113043</v>
      </c>
    </row>
    <row r="88" spans="1:2" x14ac:dyDescent="0.3">
      <c r="A88">
        <f t="shared" si="0"/>
        <v>77.151259190523191</v>
      </c>
      <c r="B88">
        <f>'SA11'!I36</f>
        <v>59.865296040931895</v>
      </c>
    </row>
    <row r="89" spans="1:2" x14ac:dyDescent="0.3">
      <c r="A89">
        <f t="shared" si="0"/>
        <v>73.438300752871839</v>
      </c>
      <c r="B89">
        <f>'SA11'!I37</f>
        <v>63.034002935263196</v>
      </c>
    </row>
    <row r="90" spans="1:2" x14ac:dyDescent="0.3">
      <c r="A90">
        <f t="shared" si="0"/>
        <v>65.36498110234254</v>
      </c>
      <c r="B90">
        <f>'SA11'!I38</f>
        <v>65.186445962329813</v>
      </c>
    </row>
    <row r="91" spans="1:2" x14ac:dyDescent="0.3">
      <c r="A91">
        <f t="shared" si="0"/>
        <v>36.930841403029937</v>
      </c>
      <c r="B91">
        <f>'SA11'!I39</f>
        <v>40.884422735118818</v>
      </c>
    </row>
    <row r="92" spans="1:2" x14ac:dyDescent="0.3">
      <c r="A92">
        <f t="shared" si="0"/>
        <v>65.638634375084109</v>
      </c>
      <c r="B92">
        <f>'SA11'!I40</f>
        <v>40.205183753307921</v>
      </c>
    </row>
    <row r="93" spans="1:2" x14ac:dyDescent="0.3">
      <c r="A93">
        <f t="shared" si="0"/>
        <v>54.234185702254379</v>
      </c>
      <c r="B93">
        <f>'SA11'!I41</f>
        <v>37.882155181470672</v>
      </c>
    </row>
    <row r="94" spans="1:2" x14ac:dyDescent="0.3">
      <c r="A94">
        <f t="shared" si="0"/>
        <v>53.182646927768644</v>
      </c>
      <c r="B94">
        <f>'SA11'!I42</f>
        <v>25.552492442637423</v>
      </c>
    </row>
    <row r="95" spans="1:2" x14ac:dyDescent="0.3">
      <c r="A95">
        <f t="shared" si="0"/>
        <v>66.297432245681691</v>
      </c>
      <c r="B95">
        <f>'SA11'!I43</f>
        <v>48.935624265138053</v>
      </c>
    </row>
    <row r="96" spans="1:2" x14ac:dyDescent="0.3">
      <c r="A96">
        <f t="shared" si="0"/>
        <v>48.99640469393352</v>
      </c>
      <c r="B96">
        <f>'SA11'!I44</f>
        <v>50.145807292337018</v>
      </c>
    </row>
    <row r="97" spans="1:7" x14ac:dyDescent="0.3">
      <c r="A97">
        <f t="shared" si="0"/>
        <v>50.845131322954728</v>
      </c>
      <c r="B97">
        <f>'SA11'!I45</f>
        <v>37.503522085578943</v>
      </c>
    </row>
    <row r="98" spans="1:7" x14ac:dyDescent="0.3">
      <c r="A98">
        <f t="shared" si="0"/>
        <v>67.875752196134712</v>
      </c>
      <c r="B98">
        <f>'SA11'!I46</f>
        <v>37.612258124247759</v>
      </c>
    </row>
    <row r="99" spans="1:7" x14ac:dyDescent="0.3">
      <c r="A99">
        <f t="shared" si="0"/>
        <v>69.338382400254417</v>
      </c>
      <c r="B99">
        <f>'SA11'!I47</f>
        <v>34.053415506495178</v>
      </c>
    </row>
    <row r="100" spans="1:7" x14ac:dyDescent="0.3">
      <c r="A100">
        <f t="shared" si="0"/>
        <v>51.348764402233485</v>
      </c>
    </row>
    <row r="101" spans="1:7" x14ac:dyDescent="0.3">
      <c r="A101">
        <f t="shared" si="0"/>
        <v>48.284851082418541</v>
      </c>
    </row>
    <row r="105" spans="1:7" x14ac:dyDescent="0.3">
      <c r="A105" t="s">
        <v>116</v>
      </c>
      <c r="B105" t="s">
        <v>136</v>
      </c>
    </row>
    <row r="106" spans="1:7" x14ac:dyDescent="0.3">
      <c r="A106">
        <f t="shared" ref="A106:A153" si="1">A54</f>
        <v>59.177813857543804</v>
      </c>
      <c r="B106">
        <v>56.788130167302285</v>
      </c>
      <c r="E106" t="s">
        <v>118</v>
      </c>
    </row>
    <row r="107" spans="1:7" x14ac:dyDescent="0.3">
      <c r="A107">
        <f t="shared" si="1"/>
        <v>54.877261372799758</v>
      </c>
      <c r="B107">
        <v>34.496816302091482</v>
      </c>
    </row>
    <row r="108" spans="1:7" x14ac:dyDescent="0.3">
      <c r="A108">
        <f t="shared" si="1"/>
        <v>73.535859568403112</v>
      </c>
      <c r="B108">
        <v>58.03820068259644</v>
      </c>
      <c r="F108" t="s">
        <v>116</v>
      </c>
      <c r="G108" t="s">
        <v>136</v>
      </c>
    </row>
    <row r="109" spans="1:7" x14ac:dyDescent="0.3">
      <c r="A109">
        <f t="shared" si="1"/>
        <v>75.196338535109689</v>
      </c>
      <c r="B109">
        <v>49.575139595573589</v>
      </c>
      <c r="E109" t="s">
        <v>119</v>
      </c>
      <c r="F109">
        <v>63.11768447</v>
      </c>
      <c r="G109">
        <v>48.853755091902904</v>
      </c>
    </row>
    <row r="110" spans="1:7" x14ac:dyDescent="0.3">
      <c r="A110">
        <f t="shared" si="1"/>
        <v>75.552523970480067</v>
      </c>
      <c r="B110">
        <v>56.330014224751068</v>
      </c>
      <c r="E110" t="s">
        <v>120</v>
      </c>
      <c r="F110">
        <v>1.9805896620000001</v>
      </c>
      <c r="G110">
        <v>4.0536519799999997</v>
      </c>
    </row>
    <row r="111" spans="1:7" x14ac:dyDescent="0.3">
      <c r="A111">
        <f t="shared" si="1"/>
        <v>70.446504882604984</v>
      </c>
      <c r="B111">
        <v>20.528057294159815</v>
      </c>
      <c r="E111" t="s">
        <v>121</v>
      </c>
      <c r="F111">
        <v>13.7219277</v>
      </c>
      <c r="G111">
        <v>15.167376880000001</v>
      </c>
    </row>
    <row r="112" spans="1:7" x14ac:dyDescent="0.3">
      <c r="A112">
        <f t="shared" si="1"/>
        <v>79.678030735739995</v>
      </c>
      <c r="B112">
        <v>48.38255977496484</v>
      </c>
      <c r="E112" t="s">
        <v>122</v>
      </c>
      <c r="F112">
        <v>188.2912997</v>
      </c>
      <c r="G112">
        <v>230.0493213</v>
      </c>
    </row>
    <row r="113" spans="1:9" x14ac:dyDescent="0.3">
      <c r="A113">
        <f t="shared" si="1"/>
        <v>62.811243471596853</v>
      </c>
      <c r="B113">
        <v>57.030536253149137</v>
      </c>
      <c r="E113" t="s">
        <v>123</v>
      </c>
      <c r="F113">
        <v>3029.648854</v>
      </c>
      <c r="G113">
        <v>537.69827469999996</v>
      </c>
    </row>
    <row r="114" spans="1:9" x14ac:dyDescent="0.3">
      <c r="A114">
        <f t="shared" si="1"/>
        <v>51.372304309306266</v>
      </c>
      <c r="B114">
        <v>54.870613737975887</v>
      </c>
      <c r="E114" t="s">
        <v>124</v>
      </c>
      <c r="F114">
        <v>48</v>
      </c>
      <c r="G114">
        <v>14</v>
      </c>
    </row>
    <row r="115" spans="1:9" x14ac:dyDescent="0.3">
      <c r="A115">
        <f t="shared" si="1"/>
        <v>81.203962428550668</v>
      </c>
      <c r="B115">
        <v>50.022650881602331</v>
      </c>
    </row>
    <row r="116" spans="1:9" x14ac:dyDescent="0.3">
      <c r="A116">
        <f t="shared" si="1"/>
        <v>84.934580869234352</v>
      </c>
      <c r="B116">
        <v>49.599089013532087</v>
      </c>
      <c r="E116" t="s">
        <v>125</v>
      </c>
      <c r="F116">
        <v>57.537856920000003</v>
      </c>
    </row>
    <row r="117" spans="1:9" x14ac:dyDescent="0.3">
      <c r="A117">
        <f t="shared" si="1"/>
        <v>32.437102099966197</v>
      </c>
      <c r="B117">
        <v>61.260073146977739</v>
      </c>
      <c r="E117" t="s">
        <v>126</v>
      </c>
      <c r="F117">
        <v>62</v>
      </c>
    </row>
    <row r="118" spans="1:9" x14ac:dyDescent="0.3">
      <c r="A118">
        <f t="shared" si="1"/>
        <v>40.174866270783532</v>
      </c>
      <c r="B118">
        <v>46.707043828201286</v>
      </c>
    </row>
    <row r="119" spans="1:9" x14ac:dyDescent="0.3">
      <c r="A119">
        <f t="shared" si="1"/>
        <v>33.08941193063157</v>
      </c>
      <c r="B119">
        <v>40.323646383762565</v>
      </c>
      <c r="E119" t="s">
        <v>127</v>
      </c>
    </row>
    <row r="120" spans="1:9" x14ac:dyDescent="0.3">
      <c r="A120">
        <f t="shared" si="1"/>
        <v>55.274244432804892</v>
      </c>
      <c r="E120" t="s">
        <v>128</v>
      </c>
      <c r="F120">
        <v>11840.332259999999</v>
      </c>
    </row>
    <row r="121" spans="1:9" x14ac:dyDescent="0.3">
      <c r="A121">
        <f t="shared" si="1"/>
        <v>61.480616447138019</v>
      </c>
      <c r="E121" t="s">
        <v>129</v>
      </c>
      <c r="F121">
        <v>60</v>
      </c>
    </row>
    <row r="122" spans="1:9" x14ac:dyDescent="0.3">
      <c r="A122">
        <f t="shared" si="1"/>
        <v>55.874639658462279</v>
      </c>
      <c r="E122" t="s">
        <v>130</v>
      </c>
      <c r="F122">
        <v>197.33887100000001</v>
      </c>
    </row>
    <row r="123" spans="1:9" x14ac:dyDescent="0.3">
      <c r="A123">
        <f t="shared" si="1"/>
        <v>43.264003890838623</v>
      </c>
      <c r="E123" t="s">
        <v>131</v>
      </c>
      <c r="F123">
        <v>14.04773544</v>
      </c>
    </row>
    <row r="124" spans="1:9" x14ac:dyDescent="0.3">
      <c r="A124">
        <f t="shared" si="1"/>
        <v>78.306181940410113</v>
      </c>
    </row>
    <row r="125" spans="1:9" x14ac:dyDescent="0.3">
      <c r="A125">
        <f t="shared" si="1"/>
        <v>48.431252699474783</v>
      </c>
      <c r="E125" t="s">
        <v>132</v>
      </c>
      <c r="F125" t="s">
        <v>133</v>
      </c>
    </row>
    <row r="126" spans="1:9" x14ac:dyDescent="0.3">
      <c r="A126">
        <f t="shared" si="1"/>
        <v>64.181204208002583</v>
      </c>
    </row>
    <row r="127" spans="1:9" x14ac:dyDescent="0.3">
      <c r="A127">
        <f t="shared" si="1"/>
        <v>83.300326967111403</v>
      </c>
      <c r="F127" t="s">
        <v>116</v>
      </c>
      <c r="H127" t="s">
        <v>136</v>
      </c>
    </row>
    <row r="128" spans="1:9" x14ac:dyDescent="0.3">
      <c r="A128">
        <f t="shared" si="1"/>
        <v>72.776758378328083</v>
      </c>
      <c r="E128" t="s">
        <v>116</v>
      </c>
      <c r="H128">
        <v>-5.7911778490000003</v>
      </c>
      <c r="I128" t="s">
        <v>134</v>
      </c>
    </row>
    <row r="129" spans="1:6" x14ac:dyDescent="0.3">
      <c r="A129">
        <f t="shared" si="1"/>
        <v>77.519257434419785</v>
      </c>
      <c r="E129" t="s">
        <v>136</v>
      </c>
      <c r="F129" s="3">
        <v>1.646E-6</v>
      </c>
    </row>
    <row r="130" spans="1:6" x14ac:dyDescent="0.3">
      <c r="A130">
        <f t="shared" si="1"/>
        <v>57.531853797751857</v>
      </c>
    </row>
    <row r="131" spans="1:6" x14ac:dyDescent="0.3">
      <c r="A131">
        <f t="shared" si="1"/>
        <v>66.059334379253642</v>
      </c>
    </row>
    <row r="132" spans="1:6" x14ac:dyDescent="0.3">
      <c r="A132">
        <f t="shared" si="1"/>
        <v>67.576172322188199</v>
      </c>
    </row>
    <row r="133" spans="1:6" x14ac:dyDescent="0.3">
      <c r="A133">
        <f t="shared" si="1"/>
        <v>74.380109196818481</v>
      </c>
    </row>
    <row r="134" spans="1:6" x14ac:dyDescent="0.3">
      <c r="A134">
        <f t="shared" si="1"/>
        <v>80.349304782461331</v>
      </c>
    </row>
    <row r="135" spans="1:6" x14ac:dyDescent="0.3">
      <c r="A135">
        <f t="shared" si="1"/>
        <v>85.79706479661624</v>
      </c>
    </row>
    <row r="136" spans="1:6" x14ac:dyDescent="0.3">
      <c r="A136">
        <f t="shared" si="1"/>
        <v>57.897494053416501</v>
      </c>
    </row>
    <row r="137" spans="1:6" x14ac:dyDescent="0.3">
      <c r="A137">
        <f t="shared" si="1"/>
        <v>68.841723680005387</v>
      </c>
    </row>
    <row r="138" spans="1:6" x14ac:dyDescent="0.3">
      <c r="A138">
        <f t="shared" si="1"/>
        <v>59.477630066814335</v>
      </c>
    </row>
    <row r="139" spans="1:6" x14ac:dyDescent="0.3">
      <c r="A139">
        <f t="shared" si="1"/>
        <v>67.914309120467252</v>
      </c>
    </row>
    <row r="140" spans="1:6" x14ac:dyDescent="0.3">
      <c r="A140">
        <f t="shared" si="1"/>
        <v>77.151259190523191</v>
      </c>
    </row>
    <row r="141" spans="1:6" x14ac:dyDescent="0.3">
      <c r="A141">
        <f t="shared" si="1"/>
        <v>73.438300752871839</v>
      </c>
    </row>
    <row r="142" spans="1:6" x14ac:dyDescent="0.3">
      <c r="A142">
        <f t="shared" si="1"/>
        <v>65.36498110234254</v>
      </c>
    </row>
    <row r="143" spans="1:6" x14ac:dyDescent="0.3">
      <c r="A143">
        <f t="shared" si="1"/>
        <v>36.930841403029937</v>
      </c>
    </row>
    <row r="144" spans="1:6" x14ac:dyDescent="0.3">
      <c r="A144">
        <f t="shared" si="1"/>
        <v>65.638634375084109</v>
      </c>
    </row>
    <row r="145" spans="1:1" x14ac:dyDescent="0.3">
      <c r="A145">
        <f t="shared" si="1"/>
        <v>54.234185702254379</v>
      </c>
    </row>
    <row r="146" spans="1:1" x14ac:dyDescent="0.3">
      <c r="A146">
        <f t="shared" si="1"/>
        <v>53.182646927768644</v>
      </c>
    </row>
    <row r="147" spans="1:1" x14ac:dyDescent="0.3">
      <c r="A147">
        <f t="shared" si="1"/>
        <v>66.297432245681691</v>
      </c>
    </row>
    <row r="148" spans="1:1" x14ac:dyDescent="0.3">
      <c r="A148">
        <f t="shared" si="1"/>
        <v>48.99640469393352</v>
      </c>
    </row>
    <row r="149" spans="1:1" x14ac:dyDescent="0.3">
      <c r="A149">
        <f t="shared" si="1"/>
        <v>50.845131322954728</v>
      </c>
    </row>
    <row r="150" spans="1:1" x14ac:dyDescent="0.3">
      <c r="A150">
        <f t="shared" si="1"/>
        <v>67.875752196134712</v>
      </c>
    </row>
    <row r="151" spans="1:1" x14ac:dyDescent="0.3">
      <c r="A151">
        <f t="shared" si="1"/>
        <v>69.338382400254417</v>
      </c>
    </row>
    <row r="152" spans="1:1" x14ac:dyDescent="0.3">
      <c r="A152">
        <f t="shared" si="1"/>
        <v>51.348764402233485</v>
      </c>
    </row>
    <row r="153" spans="1:1" x14ac:dyDescent="0.3">
      <c r="A153">
        <f t="shared" si="1"/>
        <v>48.284851082418541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A100" workbookViewId="0">
      <selection activeCell="N115" sqref="N115"/>
    </sheetView>
  </sheetViews>
  <sheetFormatPr baseColWidth="10" defaultColWidth="8.88671875" defaultRowHeight="14.4" x14ac:dyDescent="0.3"/>
  <sheetData>
    <row r="1" spans="1:6" x14ac:dyDescent="0.3">
      <c r="A1" t="s">
        <v>116</v>
      </c>
      <c r="B1" t="s">
        <v>117</v>
      </c>
    </row>
    <row r="2" spans="1:6" x14ac:dyDescent="0.3">
      <c r="A2">
        <f>'3j eau '!M2</f>
        <v>0</v>
      </c>
      <c r="B2">
        <f>'3j 4d22'!K2</f>
        <v>5.5561622576065179</v>
      </c>
      <c r="D2" t="s">
        <v>118</v>
      </c>
    </row>
    <row r="3" spans="1:6" x14ac:dyDescent="0.3">
      <c r="A3">
        <f>'3j eau '!M3</f>
        <v>0</v>
      </c>
      <c r="B3">
        <f>'3j 4d22'!K3</f>
        <v>7.4810245251577943</v>
      </c>
    </row>
    <row r="4" spans="1:6" x14ac:dyDescent="0.3">
      <c r="A4">
        <f>'3j eau '!M4</f>
        <v>0</v>
      </c>
      <c r="B4">
        <f>'3j 4d22'!K4</f>
        <v>0</v>
      </c>
      <c r="E4" t="s">
        <v>116</v>
      </c>
      <c r="F4" t="s">
        <v>117</v>
      </c>
    </row>
    <row r="5" spans="1:6" x14ac:dyDescent="0.3">
      <c r="A5">
        <f>'3j eau '!M5</f>
        <v>0</v>
      </c>
      <c r="B5">
        <f>'3j 4d22'!K5</f>
        <v>7.1344930114816876</v>
      </c>
      <c r="D5" t="s">
        <v>119</v>
      </c>
      <c r="E5">
        <v>0.81328143799999997</v>
      </c>
      <c r="F5">
        <v>2.1682448449999998</v>
      </c>
    </row>
    <row r="6" spans="1:6" x14ac:dyDescent="0.3">
      <c r="A6">
        <f>'3j eau '!M6</f>
        <v>5.7673682420213792</v>
      </c>
      <c r="B6">
        <f>'3j 4d22'!K6</f>
        <v>0</v>
      </c>
      <c r="D6" t="s">
        <v>120</v>
      </c>
      <c r="E6">
        <v>0.21851250189999999</v>
      </c>
      <c r="F6">
        <v>0.57160064499999996</v>
      </c>
    </row>
    <row r="7" spans="1:6" x14ac:dyDescent="0.3">
      <c r="A7">
        <f>'3j eau '!M7</f>
        <v>2.8178601953041991</v>
      </c>
      <c r="B7">
        <f>'3j 4d22'!K7</f>
        <v>1.8973315928478187</v>
      </c>
      <c r="D7" t="s">
        <v>121</v>
      </c>
      <c r="E7">
        <v>1.5138990219999999</v>
      </c>
      <c r="F7">
        <v>2.556275796</v>
      </c>
    </row>
    <row r="8" spans="1:6" x14ac:dyDescent="0.3">
      <c r="A8">
        <f>'3j eau '!M8</f>
        <v>0</v>
      </c>
      <c r="B8">
        <f>'3j 4d22'!K8</f>
        <v>0</v>
      </c>
      <c r="D8" t="s">
        <v>122</v>
      </c>
      <c r="E8">
        <v>2.2918902480000001</v>
      </c>
      <c r="F8">
        <v>6.5345459469999998</v>
      </c>
    </row>
    <row r="9" spans="1:6" x14ac:dyDescent="0.3">
      <c r="A9">
        <f>'3j eau '!M9</f>
        <v>1.9426157774720676</v>
      </c>
      <c r="B9">
        <f>'3j 4d22'!K9</f>
        <v>0</v>
      </c>
      <c r="D9" t="s">
        <v>123</v>
      </c>
      <c r="E9">
        <v>39.037509020000002</v>
      </c>
      <c r="F9">
        <v>43.364896909999999</v>
      </c>
    </row>
    <row r="10" spans="1:6" x14ac:dyDescent="0.3">
      <c r="A10">
        <f>'3j eau '!M10</f>
        <v>4.8668498819342778</v>
      </c>
      <c r="B10">
        <f>'3j 4d22'!K10</f>
        <v>0.62617240999828272</v>
      </c>
      <c r="D10" t="s">
        <v>124</v>
      </c>
      <c r="E10">
        <v>48</v>
      </c>
      <c r="F10">
        <v>20</v>
      </c>
    </row>
    <row r="11" spans="1:6" x14ac:dyDescent="0.3">
      <c r="A11">
        <f>'3j eau '!M11</f>
        <v>0.62464586483500506</v>
      </c>
      <c r="B11">
        <f>'3j 4d22'!K11</f>
        <v>5.6994960106662651</v>
      </c>
    </row>
    <row r="12" spans="1:6" x14ac:dyDescent="0.3">
      <c r="A12">
        <f>'3j eau '!M12</f>
        <v>0</v>
      </c>
      <c r="B12">
        <f>'3j 4d22'!K12</f>
        <v>0.5748144750355918</v>
      </c>
      <c r="D12" t="s">
        <v>125</v>
      </c>
      <c r="E12">
        <v>1.2118000870000001</v>
      </c>
    </row>
    <row r="13" spans="1:6" x14ac:dyDescent="0.3">
      <c r="A13">
        <f>'3j eau '!M13</f>
        <v>1.1795309854533162</v>
      </c>
      <c r="B13">
        <f>'3j 4d22'!K13</f>
        <v>4.9587298858032396</v>
      </c>
      <c r="D13" t="s">
        <v>126</v>
      </c>
      <c r="E13">
        <v>68</v>
      </c>
    </row>
    <row r="14" spans="1:6" x14ac:dyDescent="0.3">
      <c r="A14">
        <f>'3j eau '!M14</f>
        <v>0</v>
      </c>
      <c r="B14">
        <f>'3j 4d22'!K14</f>
        <v>1.2128039840125753</v>
      </c>
    </row>
    <row r="15" spans="1:6" x14ac:dyDescent="0.3">
      <c r="A15">
        <f>'3j eau '!M15</f>
        <v>0</v>
      </c>
      <c r="B15">
        <f>'3j 4d22'!K15</f>
        <v>0</v>
      </c>
      <c r="D15" t="s">
        <v>127</v>
      </c>
    </row>
    <row r="16" spans="1:6" x14ac:dyDescent="0.3">
      <c r="A16">
        <f>'3j eau '!M16</f>
        <v>0</v>
      </c>
      <c r="B16">
        <f>'3j 4d22'!K16</f>
        <v>0</v>
      </c>
      <c r="D16" t="s">
        <v>128</v>
      </c>
      <c r="E16">
        <v>231.87521459999999</v>
      </c>
    </row>
    <row r="17" spans="1:8" x14ac:dyDescent="0.3">
      <c r="A17">
        <f>'3j eau '!M17</f>
        <v>0</v>
      </c>
      <c r="B17">
        <f>'3j 4d22'!K17</f>
        <v>1.1737863460007574</v>
      </c>
      <c r="D17" t="s">
        <v>129</v>
      </c>
      <c r="E17">
        <v>66</v>
      </c>
    </row>
    <row r="18" spans="1:8" x14ac:dyDescent="0.3">
      <c r="A18">
        <f>'3j eau '!M18</f>
        <v>0</v>
      </c>
      <c r="B18">
        <f>'3j 4d22'!K18</f>
        <v>2.10587984818291</v>
      </c>
      <c r="D18" t="s">
        <v>130</v>
      </c>
      <c r="E18">
        <v>3.5132608279999999</v>
      </c>
    </row>
    <row r="19" spans="1:8" x14ac:dyDescent="0.3">
      <c r="A19">
        <f>'3j eau '!M19</f>
        <v>2.809350902002508</v>
      </c>
      <c r="B19">
        <f>'3j 4d22'!K19</f>
        <v>1.2243852858886075</v>
      </c>
      <c r="D19" t="s">
        <v>131</v>
      </c>
      <c r="E19">
        <v>1.8743694479999999</v>
      </c>
    </row>
    <row r="20" spans="1:8" x14ac:dyDescent="0.3">
      <c r="A20">
        <f>'3j eau '!M20</f>
        <v>0</v>
      </c>
      <c r="B20">
        <f>'3j 4d22'!K20</f>
        <v>0.56612259548980892</v>
      </c>
    </row>
    <row r="21" spans="1:8" x14ac:dyDescent="0.3">
      <c r="A21">
        <f>'3j eau '!M21</f>
        <v>0</v>
      </c>
      <c r="B21">
        <f>'3j 4d22'!K21</f>
        <v>3.1536946794647802</v>
      </c>
      <c r="D21" t="s">
        <v>132</v>
      </c>
      <c r="E21" t="s">
        <v>133</v>
      </c>
    </row>
    <row r="22" spans="1:8" x14ac:dyDescent="0.3">
      <c r="A22">
        <f>'3j eau '!M22</f>
        <v>0</v>
      </c>
    </row>
    <row r="23" spans="1:8" x14ac:dyDescent="0.3">
      <c r="A23">
        <f>'3j eau '!M23</f>
        <v>2.6656104629475648</v>
      </c>
      <c r="E23" t="s">
        <v>116</v>
      </c>
      <c r="G23" t="s">
        <v>117</v>
      </c>
    </row>
    <row r="24" spans="1:8" x14ac:dyDescent="0.3">
      <c r="A24">
        <f>'3j eau '!M24</f>
        <v>2.0993295686056181</v>
      </c>
      <c r="D24" t="s">
        <v>116</v>
      </c>
      <c r="G24">
        <v>2.716148623</v>
      </c>
      <c r="H24" t="s">
        <v>139</v>
      </c>
    </row>
    <row r="25" spans="1:8" x14ac:dyDescent="0.3">
      <c r="A25">
        <f>'3j eau '!M25</f>
        <v>1.7226501652093285</v>
      </c>
      <c r="D25" t="s">
        <v>117</v>
      </c>
      <c r="E25">
        <v>8.4250000000000002E-3</v>
      </c>
    </row>
    <row r="26" spans="1:8" x14ac:dyDescent="0.3">
      <c r="A26">
        <f>'3j eau '!M26</f>
        <v>0</v>
      </c>
    </row>
    <row r="27" spans="1:8" x14ac:dyDescent="0.3">
      <c r="A27">
        <f>'3j eau '!M27</f>
        <v>0</v>
      </c>
    </row>
    <row r="28" spans="1:8" x14ac:dyDescent="0.3">
      <c r="A28">
        <f>'3j eau '!M28</f>
        <v>0</v>
      </c>
    </row>
    <row r="29" spans="1:8" x14ac:dyDescent="0.3">
      <c r="A29">
        <f>'3j eau '!M29</f>
        <v>0</v>
      </c>
    </row>
    <row r="30" spans="1:8" x14ac:dyDescent="0.3">
      <c r="A30">
        <f>'3j eau '!M30</f>
        <v>0</v>
      </c>
    </row>
    <row r="31" spans="1:8" x14ac:dyDescent="0.3">
      <c r="A31">
        <f>'3j eau '!M31</f>
        <v>3.2998871075621632</v>
      </c>
    </row>
    <row r="32" spans="1:8" x14ac:dyDescent="0.3">
      <c r="A32">
        <f>'3j eau '!M32</f>
        <v>0.68114698886372349</v>
      </c>
    </row>
    <row r="33" spans="1:1" x14ac:dyDescent="0.3">
      <c r="A33">
        <f>'3j eau '!M33</f>
        <v>0.55073378944004303</v>
      </c>
    </row>
    <row r="34" spans="1:1" x14ac:dyDescent="0.3">
      <c r="A34">
        <f>'3j eau '!M34</f>
        <v>0</v>
      </c>
    </row>
    <row r="35" spans="1:1" x14ac:dyDescent="0.3">
      <c r="A35">
        <f>'3j eau '!M35</f>
        <v>1.1319051520077874</v>
      </c>
    </row>
    <row r="36" spans="1:1" x14ac:dyDescent="0.3">
      <c r="A36">
        <f>'3j eau '!M36</f>
        <v>0</v>
      </c>
    </row>
    <row r="37" spans="1:1" x14ac:dyDescent="0.3">
      <c r="A37">
        <f>'3j eau '!M37</f>
        <v>0</v>
      </c>
    </row>
    <row r="38" spans="1:1" x14ac:dyDescent="0.3">
      <c r="A38">
        <f>'3j eau '!M38</f>
        <v>0</v>
      </c>
    </row>
    <row r="39" spans="1:1" x14ac:dyDescent="0.3">
      <c r="A39">
        <f>'3j eau '!M39</f>
        <v>5.6816679081584525</v>
      </c>
    </row>
    <row r="40" spans="1:1" x14ac:dyDescent="0.3">
      <c r="A40">
        <f>'3j eau '!M40</f>
        <v>0</v>
      </c>
    </row>
    <row r="41" spans="1:1" x14ac:dyDescent="0.3">
      <c r="A41">
        <f>'3j eau '!M41</f>
        <v>0</v>
      </c>
    </row>
    <row r="42" spans="1:1" x14ac:dyDescent="0.3">
      <c r="A42">
        <f>'3j eau '!M42</f>
        <v>0</v>
      </c>
    </row>
    <row r="43" spans="1:1" x14ac:dyDescent="0.3">
      <c r="A43">
        <f>'3j eau '!M43</f>
        <v>0</v>
      </c>
    </row>
    <row r="44" spans="1:1" x14ac:dyDescent="0.3">
      <c r="A44">
        <f>'3j eau '!M44</f>
        <v>0</v>
      </c>
    </row>
    <row r="45" spans="1:1" x14ac:dyDescent="0.3">
      <c r="A45">
        <f>'3j eau '!M45</f>
        <v>1.1963560311283465</v>
      </c>
    </row>
    <row r="46" spans="1:1" x14ac:dyDescent="0.3">
      <c r="A46">
        <f>'3j eau '!M46</f>
        <v>0</v>
      </c>
    </row>
    <row r="47" spans="1:1" x14ac:dyDescent="0.3">
      <c r="A47">
        <f>'3j eau '!M47</f>
        <v>0</v>
      </c>
    </row>
    <row r="48" spans="1:1" x14ac:dyDescent="0.3">
      <c r="A48">
        <f>'3j eau '!M48</f>
        <v>0</v>
      </c>
    </row>
    <row r="49" spans="1:6" x14ac:dyDescent="0.3">
      <c r="A49">
        <f>'3j eau '!M49</f>
        <v>0</v>
      </c>
    </row>
    <row r="50" spans="1:6" x14ac:dyDescent="0.3">
      <c r="D50" t="s">
        <v>118</v>
      </c>
    </row>
    <row r="52" spans="1:6" x14ac:dyDescent="0.3">
      <c r="A52" t="s">
        <v>116</v>
      </c>
      <c r="B52" t="s">
        <v>135</v>
      </c>
      <c r="E52" t="s">
        <v>116</v>
      </c>
      <c r="F52" t="s">
        <v>135</v>
      </c>
    </row>
    <row r="53" spans="1:6" x14ac:dyDescent="0.3">
      <c r="A53">
        <f t="shared" ref="A53:A100" si="0">A2</f>
        <v>0</v>
      </c>
      <c r="B53">
        <f>'SA11'!M2</f>
        <v>27.339102139049626</v>
      </c>
      <c r="D53" t="s">
        <v>119</v>
      </c>
      <c r="E53">
        <v>0.81328143799999997</v>
      </c>
      <c r="F53">
        <v>9.2105126070000001</v>
      </c>
    </row>
    <row r="54" spans="1:6" x14ac:dyDescent="0.3">
      <c r="A54">
        <f t="shared" si="0"/>
        <v>0</v>
      </c>
      <c r="B54">
        <f>'SA11'!M3</f>
        <v>12.443935474913889</v>
      </c>
      <c r="D54" t="s">
        <v>120</v>
      </c>
      <c r="E54">
        <v>0.21851250189999999</v>
      </c>
      <c r="F54">
        <v>0.94395866910000004</v>
      </c>
    </row>
    <row r="55" spans="1:6" x14ac:dyDescent="0.3">
      <c r="A55">
        <f t="shared" si="0"/>
        <v>0</v>
      </c>
      <c r="B55">
        <f>'SA11'!M4</f>
        <v>5.5703901233863702</v>
      </c>
      <c r="D55" t="s">
        <v>121</v>
      </c>
      <c r="E55">
        <v>1.5138990219999999</v>
      </c>
      <c r="F55">
        <v>6.402239185</v>
      </c>
    </row>
    <row r="56" spans="1:6" x14ac:dyDescent="0.3">
      <c r="A56">
        <f t="shared" si="0"/>
        <v>0</v>
      </c>
      <c r="B56">
        <f>'SA11'!M5</f>
        <v>8.8750504664490784</v>
      </c>
      <c r="D56" t="s">
        <v>122</v>
      </c>
      <c r="E56">
        <v>2.2918902480000001</v>
      </c>
      <c r="F56">
        <v>40.98866658</v>
      </c>
    </row>
    <row r="57" spans="1:6" x14ac:dyDescent="0.3">
      <c r="A57">
        <f t="shared" si="0"/>
        <v>5.7673682420213792</v>
      </c>
      <c r="B57">
        <f>'SA11'!M6</f>
        <v>2.3680313868352134</v>
      </c>
      <c r="D57" t="s">
        <v>123</v>
      </c>
      <c r="E57">
        <v>39.037509020000002</v>
      </c>
      <c r="F57">
        <v>423.68357989999998</v>
      </c>
    </row>
    <row r="58" spans="1:6" x14ac:dyDescent="0.3">
      <c r="A58">
        <f t="shared" si="0"/>
        <v>2.8178601953041991</v>
      </c>
      <c r="B58">
        <f>'SA11'!M7</f>
        <v>14.854129590854427</v>
      </c>
      <c r="D58" t="s">
        <v>124</v>
      </c>
      <c r="E58">
        <v>48</v>
      </c>
      <c r="F58">
        <v>46</v>
      </c>
    </row>
    <row r="59" spans="1:6" x14ac:dyDescent="0.3">
      <c r="A59">
        <f t="shared" si="0"/>
        <v>0</v>
      </c>
      <c r="B59">
        <f>'SA11'!M8</f>
        <v>0</v>
      </c>
    </row>
    <row r="60" spans="1:6" x14ac:dyDescent="0.3">
      <c r="A60">
        <f t="shared" si="0"/>
        <v>1.9426157774720676</v>
      </c>
      <c r="B60">
        <f>'SA11'!M9</f>
        <v>0.60419563721810088</v>
      </c>
      <c r="D60" t="s">
        <v>125</v>
      </c>
      <c r="E60">
        <v>4.9225647759999998</v>
      </c>
    </row>
    <row r="61" spans="1:6" x14ac:dyDescent="0.3">
      <c r="A61">
        <f t="shared" si="0"/>
        <v>4.8668498819342778</v>
      </c>
      <c r="B61">
        <f>'SA11'!M10</f>
        <v>24.849188892103331</v>
      </c>
      <c r="D61" t="s">
        <v>126</v>
      </c>
      <c r="E61">
        <v>94</v>
      </c>
    </row>
    <row r="62" spans="1:6" x14ac:dyDescent="0.3">
      <c r="A62">
        <f t="shared" si="0"/>
        <v>0.62464586483500506</v>
      </c>
      <c r="B62">
        <f>'SA11'!M11</f>
        <v>4.9678369814230221</v>
      </c>
    </row>
    <row r="63" spans="1:6" x14ac:dyDescent="0.3">
      <c r="A63">
        <f t="shared" si="0"/>
        <v>0</v>
      </c>
      <c r="B63">
        <f>'SA11'!M12</f>
        <v>21.313928825302973</v>
      </c>
      <c r="D63" t="s">
        <v>127</v>
      </c>
    </row>
    <row r="64" spans="1:6" x14ac:dyDescent="0.3">
      <c r="A64">
        <f t="shared" si="0"/>
        <v>1.1795309854533162</v>
      </c>
      <c r="B64">
        <f>'SA11'!M13</f>
        <v>0.60806831866464794</v>
      </c>
      <c r="D64" t="s">
        <v>128</v>
      </c>
      <c r="E64">
        <v>1952.208838</v>
      </c>
    </row>
    <row r="65" spans="1:8" x14ac:dyDescent="0.3">
      <c r="A65">
        <f t="shared" si="0"/>
        <v>0</v>
      </c>
      <c r="B65">
        <f>'SA11'!M14</f>
        <v>2.2348468097715433</v>
      </c>
      <c r="D65" t="s">
        <v>129</v>
      </c>
      <c r="E65">
        <v>92</v>
      </c>
    </row>
    <row r="66" spans="1:8" x14ac:dyDescent="0.3">
      <c r="A66">
        <f t="shared" si="0"/>
        <v>0</v>
      </c>
      <c r="B66">
        <f>'SA11'!M15</f>
        <v>15.536432623774099</v>
      </c>
      <c r="D66" t="s">
        <v>130</v>
      </c>
      <c r="E66">
        <v>21.21966128</v>
      </c>
    </row>
    <row r="67" spans="1:8" x14ac:dyDescent="0.3">
      <c r="A67">
        <f t="shared" si="0"/>
        <v>0</v>
      </c>
      <c r="B67">
        <f>'SA11'!M16</f>
        <v>11.303217774603835</v>
      </c>
      <c r="D67" t="s">
        <v>131</v>
      </c>
      <c r="E67">
        <v>4.6064803569999997</v>
      </c>
    </row>
    <row r="68" spans="1:8" x14ac:dyDescent="0.3">
      <c r="A68">
        <f t="shared" si="0"/>
        <v>0</v>
      </c>
      <c r="B68">
        <f>'SA11'!M17</f>
        <v>13.273304525068612</v>
      </c>
    </row>
    <row r="69" spans="1:8" x14ac:dyDescent="0.3">
      <c r="A69">
        <f t="shared" si="0"/>
        <v>0</v>
      </c>
      <c r="B69">
        <f>'SA11'!M18</f>
        <v>7.1630011649726022</v>
      </c>
      <c r="D69" t="s">
        <v>132</v>
      </c>
      <c r="E69" t="s">
        <v>133</v>
      </c>
    </row>
    <row r="70" spans="1:8" x14ac:dyDescent="0.3">
      <c r="A70">
        <f t="shared" si="0"/>
        <v>2.809350902002508</v>
      </c>
      <c r="B70">
        <f>'SA11'!M19</f>
        <v>5.5542203826891168</v>
      </c>
    </row>
    <row r="71" spans="1:8" x14ac:dyDescent="0.3">
      <c r="A71">
        <f t="shared" si="0"/>
        <v>0</v>
      </c>
      <c r="B71">
        <f>'SA11'!M20</f>
        <v>7.8642360235486688</v>
      </c>
      <c r="E71" t="s">
        <v>116</v>
      </c>
      <c r="G71" t="s">
        <v>135</v>
      </c>
    </row>
    <row r="72" spans="1:8" x14ac:dyDescent="0.3">
      <c r="A72">
        <f t="shared" si="0"/>
        <v>0</v>
      </c>
      <c r="B72">
        <f>'SA11'!M21</f>
        <v>6.7356464216709995</v>
      </c>
      <c r="D72" t="s">
        <v>116</v>
      </c>
      <c r="G72">
        <v>8.8349173949999997</v>
      </c>
      <c r="H72" t="s">
        <v>134</v>
      </c>
    </row>
    <row r="73" spans="1:8" x14ac:dyDescent="0.3">
      <c r="A73">
        <f t="shared" si="0"/>
        <v>0</v>
      </c>
      <c r="B73">
        <f>'SA11'!M22</f>
        <v>6.7631797211196076</v>
      </c>
      <c r="D73" t="s">
        <v>135</v>
      </c>
      <c r="E73" s="3">
        <v>1.4020000000000001E-6</v>
      </c>
    </row>
    <row r="74" spans="1:8" x14ac:dyDescent="0.3">
      <c r="A74">
        <f t="shared" si="0"/>
        <v>2.6656104629475648</v>
      </c>
      <c r="B74">
        <f>'SA11'!M23</f>
        <v>9.2111805924109387</v>
      </c>
    </row>
    <row r="75" spans="1:8" x14ac:dyDescent="0.3">
      <c r="A75">
        <f t="shared" si="0"/>
        <v>2.0993295686056181</v>
      </c>
      <c r="B75">
        <f>'SA11'!M24</f>
        <v>16.628488580690323</v>
      </c>
    </row>
    <row r="76" spans="1:8" x14ac:dyDescent="0.3">
      <c r="A76">
        <f t="shared" si="0"/>
        <v>1.7226501652093285</v>
      </c>
      <c r="B76">
        <f>'SA11'!M25</f>
        <v>2.8092072667112786</v>
      </c>
    </row>
    <row r="77" spans="1:8" x14ac:dyDescent="0.3">
      <c r="A77">
        <f t="shared" si="0"/>
        <v>0</v>
      </c>
      <c r="B77">
        <f>'SA11'!M26</f>
        <v>5.213770162859559</v>
      </c>
    </row>
    <row r="78" spans="1:8" x14ac:dyDescent="0.3">
      <c r="A78">
        <f t="shared" si="0"/>
        <v>0</v>
      </c>
      <c r="B78">
        <f>'SA11'!M27</f>
        <v>0</v>
      </c>
    </row>
    <row r="79" spans="1:8" x14ac:dyDescent="0.3">
      <c r="A79">
        <f t="shared" si="0"/>
        <v>0</v>
      </c>
      <c r="B79">
        <f>'SA11'!M28</f>
        <v>8.5428690280219772</v>
      </c>
    </row>
    <row r="80" spans="1:8" x14ac:dyDescent="0.3">
      <c r="A80">
        <f t="shared" si="0"/>
        <v>0</v>
      </c>
      <c r="B80">
        <f>'SA11'!M29</f>
        <v>5.6933237097184897</v>
      </c>
    </row>
    <row r="81" spans="1:2" x14ac:dyDescent="0.3">
      <c r="A81">
        <f t="shared" si="0"/>
        <v>0</v>
      </c>
      <c r="B81">
        <f>'SA11'!M30</f>
        <v>19.998231584949846</v>
      </c>
    </row>
    <row r="82" spans="1:2" x14ac:dyDescent="0.3">
      <c r="A82">
        <f t="shared" si="0"/>
        <v>3.2998871075621632</v>
      </c>
      <c r="B82">
        <f>'SA11'!M31</f>
        <v>12.727056216403337</v>
      </c>
    </row>
    <row r="83" spans="1:2" x14ac:dyDescent="0.3">
      <c r="A83">
        <f t="shared" si="0"/>
        <v>0.68114698886372349</v>
      </c>
      <c r="B83">
        <f>'SA11'!M32</f>
        <v>14.570196116005338</v>
      </c>
    </row>
    <row r="84" spans="1:2" x14ac:dyDescent="0.3">
      <c r="A84">
        <f t="shared" si="0"/>
        <v>0.55073378944004303</v>
      </c>
      <c r="B84">
        <f>'SA11'!M33</f>
        <v>11.552908116804637</v>
      </c>
    </row>
    <row r="85" spans="1:2" x14ac:dyDescent="0.3">
      <c r="A85">
        <f t="shared" si="0"/>
        <v>0</v>
      </c>
      <c r="B85">
        <f>'SA11'!M34</f>
        <v>17.42748927111478</v>
      </c>
    </row>
    <row r="86" spans="1:2" x14ac:dyDescent="0.3">
      <c r="A86">
        <f t="shared" si="0"/>
        <v>1.1319051520077874</v>
      </c>
      <c r="B86">
        <f>'SA11'!M35</f>
        <v>9.1018734869735258</v>
      </c>
    </row>
    <row r="87" spans="1:2" x14ac:dyDescent="0.3">
      <c r="A87">
        <f t="shared" si="0"/>
        <v>0</v>
      </c>
      <c r="B87">
        <f>'SA11'!M36</f>
        <v>14.672866676698995</v>
      </c>
    </row>
    <row r="88" spans="1:2" x14ac:dyDescent="0.3">
      <c r="A88">
        <f t="shared" si="0"/>
        <v>0</v>
      </c>
      <c r="B88">
        <f>'SA11'!M37</f>
        <v>4.8487694565587072</v>
      </c>
    </row>
    <row r="89" spans="1:2" x14ac:dyDescent="0.3">
      <c r="A89">
        <f t="shared" si="0"/>
        <v>0</v>
      </c>
      <c r="B89">
        <f>'SA11'!M38</f>
        <v>6.2082329487933148</v>
      </c>
    </row>
    <row r="90" spans="1:2" x14ac:dyDescent="0.3">
      <c r="A90">
        <f t="shared" si="0"/>
        <v>5.6816679081584525</v>
      </c>
      <c r="B90">
        <f>'SA11'!M39</f>
        <v>1.3628140911706275</v>
      </c>
    </row>
    <row r="91" spans="1:2" x14ac:dyDescent="0.3">
      <c r="A91">
        <f t="shared" si="0"/>
        <v>0</v>
      </c>
      <c r="B91">
        <f>'SA11'!M40</f>
        <v>9.2781193276864435</v>
      </c>
    </row>
    <row r="92" spans="1:2" x14ac:dyDescent="0.3">
      <c r="A92">
        <f t="shared" si="0"/>
        <v>0</v>
      </c>
      <c r="B92">
        <f>'SA11'!M41</f>
        <v>12.627385060490225</v>
      </c>
    </row>
    <row r="93" spans="1:2" x14ac:dyDescent="0.3">
      <c r="A93">
        <f t="shared" si="0"/>
        <v>0</v>
      </c>
      <c r="B93">
        <f>'SA11'!M42</f>
        <v>8.5174974808791415</v>
      </c>
    </row>
    <row r="94" spans="1:2" x14ac:dyDescent="0.3">
      <c r="A94">
        <f t="shared" si="0"/>
        <v>0</v>
      </c>
      <c r="B94">
        <f>'SA11'!M43</f>
        <v>2.8785661332434147</v>
      </c>
    </row>
    <row r="95" spans="1:2" x14ac:dyDescent="0.3">
      <c r="A95">
        <f t="shared" si="0"/>
        <v>0</v>
      </c>
      <c r="B95">
        <f>'SA11'!M44</f>
        <v>8.023329166773923</v>
      </c>
    </row>
    <row r="96" spans="1:2" x14ac:dyDescent="0.3">
      <c r="A96">
        <f t="shared" si="0"/>
        <v>1.1963560311283465</v>
      </c>
      <c r="B96">
        <f>'SA11'!M45</f>
        <v>5.7697726285506059</v>
      </c>
    </row>
    <row r="97" spans="1:6" x14ac:dyDescent="0.3">
      <c r="A97">
        <f t="shared" si="0"/>
        <v>0</v>
      </c>
      <c r="B97">
        <f>'SA11'!M46</f>
        <v>6.9438014998611246</v>
      </c>
    </row>
    <row r="98" spans="1:6" x14ac:dyDescent="0.3">
      <c r="A98">
        <f t="shared" si="0"/>
        <v>0</v>
      </c>
      <c r="B98">
        <f>'SA11'!M47</f>
        <v>8.8538880316887454</v>
      </c>
    </row>
    <row r="99" spans="1:6" x14ac:dyDescent="0.3">
      <c r="A99">
        <f t="shared" si="0"/>
        <v>0</v>
      </c>
    </row>
    <row r="100" spans="1:6" x14ac:dyDescent="0.3">
      <c r="A100">
        <f t="shared" si="0"/>
        <v>0</v>
      </c>
    </row>
    <row r="103" spans="1:6" x14ac:dyDescent="0.3">
      <c r="A103" t="s">
        <v>116</v>
      </c>
      <c r="B103" t="s">
        <v>136</v>
      </c>
      <c r="D103" t="s">
        <v>118</v>
      </c>
    </row>
    <row r="104" spans="1:6" x14ac:dyDescent="0.3">
      <c r="A104">
        <f t="shared" ref="A104:A151" si="1">A53</f>
        <v>0</v>
      </c>
      <c r="B104">
        <v>2.7837318709461907</v>
      </c>
    </row>
    <row r="105" spans="1:6" x14ac:dyDescent="0.3">
      <c r="A105">
        <f t="shared" si="1"/>
        <v>0</v>
      </c>
      <c r="B105">
        <v>13.798726520836594</v>
      </c>
      <c r="E105" t="s">
        <v>116</v>
      </c>
      <c r="F105" t="s">
        <v>136</v>
      </c>
    </row>
    <row r="106" spans="1:6" x14ac:dyDescent="0.3">
      <c r="A106">
        <f t="shared" si="1"/>
        <v>0</v>
      </c>
      <c r="B106">
        <v>7.3311411388542869</v>
      </c>
      <c r="D106" t="s">
        <v>119</v>
      </c>
      <c r="E106">
        <v>0.81328143799999997</v>
      </c>
      <c r="F106">
        <v>9.7074283415485105</v>
      </c>
    </row>
    <row r="107" spans="1:6" x14ac:dyDescent="0.3">
      <c r="A107">
        <f t="shared" si="1"/>
        <v>0</v>
      </c>
      <c r="B107">
        <v>15.164160346881333</v>
      </c>
      <c r="D107" t="s">
        <v>120</v>
      </c>
      <c r="E107">
        <v>0.21851250189999999</v>
      </c>
      <c r="F107">
        <v>2.276958472</v>
      </c>
    </row>
    <row r="108" spans="1:6" x14ac:dyDescent="0.3">
      <c r="A108">
        <f t="shared" si="1"/>
        <v>5.7673682420213792</v>
      </c>
      <c r="B108">
        <v>0</v>
      </c>
      <c r="D108" t="s">
        <v>121</v>
      </c>
      <c r="E108">
        <v>1.5138990219999999</v>
      </c>
      <c r="F108">
        <v>8.5195984869999997</v>
      </c>
    </row>
    <row r="109" spans="1:6" x14ac:dyDescent="0.3">
      <c r="A109">
        <f t="shared" si="1"/>
        <v>2.8178601953041991</v>
      </c>
      <c r="B109">
        <v>17.595477680708413</v>
      </c>
      <c r="D109" t="s">
        <v>122</v>
      </c>
      <c r="E109">
        <v>2.2918902480000001</v>
      </c>
      <c r="F109">
        <v>72.583558389999993</v>
      </c>
    </row>
    <row r="110" spans="1:6" x14ac:dyDescent="0.3">
      <c r="A110">
        <f t="shared" si="1"/>
        <v>0</v>
      </c>
      <c r="B110">
        <v>8.4388185654008439</v>
      </c>
      <c r="D110" t="s">
        <v>123</v>
      </c>
      <c r="E110">
        <v>39.037509020000002</v>
      </c>
      <c r="F110">
        <v>254.0337293</v>
      </c>
    </row>
    <row r="111" spans="1:6" x14ac:dyDescent="0.3">
      <c r="A111">
        <f t="shared" si="1"/>
        <v>1.9426157774720676</v>
      </c>
      <c r="B111">
        <v>1.6610835801888097</v>
      </c>
      <c r="D111" t="s">
        <v>124</v>
      </c>
      <c r="E111">
        <v>48</v>
      </c>
      <c r="F111">
        <v>14</v>
      </c>
    </row>
    <row r="112" spans="1:6" x14ac:dyDescent="0.3">
      <c r="A112">
        <f t="shared" si="1"/>
        <v>4.8668498819342778</v>
      </c>
      <c r="B112">
        <v>6.0967348597750979</v>
      </c>
    </row>
    <row r="113" spans="1:8" x14ac:dyDescent="0.3">
      <c r="A113">
        <f t="shared" si="1"/>
        <v>0.62464586483500506</v>
      </c>
      <c r="B113">
        <v>15.632078400500728</v>
      </c>
      <c r="D113" t="s">
        <v>125</v>
      </c>
      <c r="E113">
        <v>4.7269554559999998</v>
      </c>
    </row>
    <row r="114" spans="1:8" x14ac:dyDescent="0.3">
      <c r="A114">
        <f t="shared" si="1"/>
        <v>0</v>
      </c>
      <c r="B114">
        <v>21.699601443420288</v>
      </c>
      <c r="D114" t="s">
        <v>126</v>
      </c>
      <c r="E114">
        <v>62</v>
      </c>
    </row>
    <row r="115" spans="1:8" x14ac:dyDescent="0.3">
      <c r="A115">
        <f t="shared" si="1"/>
        <v>1.1795309854533162</v>
      </c>
      <c r="B115">
        <v>6.126007314697774</v>
      </c>
    </row>
    <row r="116" spans="1:8" x14ac:dyDescent="0.3">
      <c r="A116">
        <f t="shared" si="1"/>
        <v>0</v>
      </c>
      <c r="B116">
        <v>10.778548575738759</v>
      </c>
      <c r="D116" t="s">
        <v>127</v>
      </c>
    </row>
    <row r="117" spans="1:8" x14ac:dyDescent="0.3">
      <c r="A117">
        <f t="shared" si="1"/>
        <v>0</v>
      </c>
      <c r="B117">
        <v>8.7978864837300144</v>
      </c>
      <c r="D117" t="s">
        <v>128</v>
      </c>
      <c r="E117">
        <v>1051.3051009999999</v>
      </c>
    </row>
    <row r="118" spans="1:8" x14ac:dyDescent="0.3">
      <c r="A118">
        <f t="shared" si="1"/>
        <v>0</v>
      </c>
      <c r="D118" t="s">
        <v>129</v>
      </c>
      <c r="E118">
        <v>60</v>
      </c>
    </row>
    <row r="119" spans="1:8" x14ac:dyDescent="0.3">
      <c r="A119">
        <f t="shared" si="1"/>
        <v>0</v>
      </c>
      <c r="D119" t="s">
        <v>130</v>
      </c>
      <c r="E119">
        <v>17.521751680000001</v>
      </c>
    </row>
    <row r="120" spans="1:8" x14ac:dyDescent="0.3">
      <c r="A120">
        <f t="shared" si="1"/>
        <v>0</v>
      </c>
      <c r="D120" t="s">
        <v>131</v>
      </c>
      <c r="E120">
        <v>4.1858991479999998</v>
      </c>
    </row>
    <row r="121" spans="1:8" x14ac:dyDescent="0.3">
      <c r="A121">
        <f t="shared" si="1"/>
        <v>2.809350902002508</v>
      </c>
    </row>
    <row r="122" spans="1:8" x14ac:dyDescent="0.3">
      <c r="A122">
        <f t="shared" si="1"/>
        <v>0</v>
      </c>
      <c r="D122" t="s">
        <v>132</v>
      </c>
      <c r="E122" t="s">
        <v>133</v>
      </c>
    </row>
    <row r="123" spans="1:8" x14ac:dyDescent="0.3">
      <c r="A123">
        <f t="shared" si="1"/>
        <v>0</v>
      </c>
    </row>
    <row r="124" spans="1:8" x14ac:dyDescent="0.3">
      <c r="A124">
        <f t="shared" si="1"/>
        <v>0</v>
      </c>
      <c r="E124" t="s">
        <v>116</v>
      </c>
      <c r="G124" t="s">
        <v>136</v>
      </c>
    </row>
    <row r="125" spans="1:8" x14ac:dyDescent="0.3">
      <c r="A125">
        <f t="shared" si="1"/>
        <v>2.6656104629475648</v>
      </c>
      <c r="D125" t="s">
        <v>116</v>
      </c>
      <c r="G125">
        <v>13.63164709</v>
      </c>
      <c r="H125" t="s">
        <v>134</v>
      </c>
    </row>
    <row r="126" spans="1:8" x14ac:dyDescent="0.3">
      <c r="A126">
        <f t="shared" si="1"/>
        <v>2.0993295686056181</v>
      </c>
      <c r="D126" t="s">
        <v>136</v>
      </c>
      <c r="E126" s="3">
        <v>1.3769999999999999E-6</v>
      </c>
    </row>
    <row r="127" spans="1:8" x14ac:dyDescent="0.3">
      <c r="A127">
        <f t="shared" si="1"/>
        <v>1.7226501652093285</v>
      </c>
    </row>
    <row r="128" spans="1:8" x14ac:dyDescent="0.3">
      <c r="A128">
        <f t="shared" si="1"/>
        <v>0</v>
      </c>
    </row>
    <row r="129" spans="1:1" x14ac:dyDescent="0.3">
      <c r="A129">
        <f t="shared" si="1"/>
        <v>0</v>
      </c>
    </row>
    <row r="130" spans="1:1" x14ac:dyDescent="0.3">
      <c r="A130">
        <f t="shared" si="1"/>
        <v>0</v>
      </c>
    </row>
    <row r="131" spans="1:1" x14ac:dyDescent="0.3">
      <c r="A131">
        <f t="shared" si="1"/>
        <v>0</v>
      </c>
    </row>
    <row r="132" spans="1:1" x14ac:dyDescent="0.3">
      <c r="A132">
        <f t="shared" si="1"/>
        <v>0</v>
      </c>
    </row>
    <row r="133" spans="1:1" x14ac:dyDescent="0.3">
      <c r="A133">
        <f t="shared" si="1"/>
        <v>3.2998871075621632</v>
      </c>
    </row>
    <row r="134" spans="1:1" x14ac:dyDescent="0.3">
      <c r="A134">
        <f t="shared" si="1"/>
        <v>0.68114698886372349</v>
      </c>
    </row>
    <row r="135" spans="1:1" x14ac:dyDescent="0.3">
      <c r="A135">
        <f t="shared" si="1"/>
        <v>0.55073378944004303</v>
      </c>
    </row>
    <row r="136" spans="1:1" x14ac:dyDescent="0.3">
      <c r="A136">
        <f t="shared" si="1"/>
        <v>0</v>
      </c>
    </row>
    <row r="137" spans="1:1" x14ac:dyDescent="0.3">
      <c r="A137">
        <f t="shared" si="1"/>
        <v>1.1319051520077874</v>
      </c>
    </row>
    <row r="138" spans="1:1" x14ac:dyDescent="0.3">
      <c r="A138">
        <f t="shared" si="1"/>
        <v>0</v>
      </c>
    </row>
    <row r="139" spans="1:1" x14ac:dyDescent="0.3">
      <c r="A139">
        <f t="shared" si="1"/>
        <v>0</v>
      </c>
    </row>
    <row r="140" spans="1:1" x14ac:dyDescent="0.3">
      <c r="A140">
        <f t="shared" si="1"/>
        <v>0</v>
      </c>
    </row>
    <row r="141" spans="1:1" x14ac:dyDescent="0.3">
      <c r="A141">
        <f t="shared" si="1"/>
        <v>5.6816679081584525</v>
      </c>
    </row>
    <row r="142" spans="1:1" x14ac:dyDescent="0.3">
      <c r="A142">
        <f t="shared" si="1"/>
        <v>0</v>
      </c>
    </row>
    <row r="143" spans="1:1" x14ac:dyDescent="0.3">
      <c r="A143">
        <f t="shared" si="1"/>
        <v>0</v>
      </c>
    </row>
    <row r="144" spans="1:1" x14ac:dyDescent="0.3">
      <c r="A144">
        <f t="shared" si="1"/>
        <v>0</v>
      </c>
    </row>
    <row r="145" spans="1:1" x14ac:dyDescent="0.3">
      <c r="A145">
        <f t="shared" si="1"/>
        <v>0</v>
      </c>
    </row>
    <row r="146" spans="1:1" x14ac:dyDescent="0.3">
      <c r="A146">
        <f t="shared" si="1"/>
        <v>0</v>
      </c>
    </row>
    <row r="147" spans="1:1" x14ac:dyDescent="0.3">
      <c r="A147">
        <f t="shared" si="1"/>
        <v>1.1963560311283465</v>
      </c>
    </row>
    <row r="148" spans="1:1" x14ac:dyDescent="0.3">
      <c r="A148">
        <f t="shared" si="1"/>
        <v>0</v>
      </c>
    </row>
    <row r="149" spans="1:1" x14ac:dyDescent="0.3">
      <c r="A149">
        <f t="shared" si="1"/>
        <v>0</v>
      </c>
    </row>
    <row r="150" spans="1:1" x14ac:dyDescent="0.3">
      <c r="A150">
        <f t="shared" si="1"/>
        <v>0</v>
      </c>
    </row>
    <row r="151" spans="1:1" x14ac:dyDescent="0.3">
      <c r="A151">
        <f t="shared" si="1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S14" sqref="S14"/>
    </sheetView>
  </sheetViews>
  <sheetFormatPr baseColWidth="10" defaultColWidth="8.88671875" defaultRowHeight="14.4" x14ac:dyDescent="0.3"/>
  <sheetData>
    <row r="1" spans="1:5" x14ac:dyDescent="0.3">
      <c r="B1" t="s">
        <v>140</v>
      </c>
      <c r="C1" t="s">
        <v>142</v>
      </c>
      <c r="D1" t="s">
        <v>141</v>
      </c>
      <c r="E1" t="s">
        <v>143</v>
      </c>
    </row>
    <row r="2" spans="1:5" x14ac:dyDescent="0.3">
      <c r="A2" t="s">
        <v>116</v>
      </c>
      <c r="B2">
        <f>'3j eau '!$I$50</f>
        <v>63.117684465687923</v>
      </c>
      <c r="C2">
        <v>1.9805896620000001</v>
      </c>
      <c r="D2">
        <f>'3j eau '!$M$50</f>
        <v>0.81328143797803698</v>
      </c>
      <c r="E2">
        <v>0.21851250189999999</v>
      </c>
    </row>
    <row r="3" spans="1:5" x14ac:dyDescent="0.3">
      <c r="A3" t="s">
        <v>117</v>
      </c>
      <c r="B3">
        <f>'3j 4d22'!$H$22</f>
        <v>72.368555224531875</v>
      </c>
      <c r="C3">
        <v>3.2070897220000001</v>
      </c>
      <c r="D3">
        <f>'3j 4d22'!$K$22</f>
        <v>2.1682448453818317</v>
      </c>
      <c r="E3">
        <v>0.57160064499999996</v>
      </c>
    </row>
    <row r="4" spans="1:5" x14ac:dyDescent="0.3">
      <c r="A4" t="s">
        <v>135</v>
      </c>
      <c r="B4">
        <f>'SA11'!$I$48</f>
        <v>44.6809322025778</v>
      </c>
      <c r="C4">
        <v>2.9863807859999998</v>
      </c>
      <c r="D4">
        <f>'SA11'!$M$48</f>
        <v>9.2105126069234569</v>
      </c>
      <c r="E4">
        <v>0.94395866910000004</v>
      </c>
    </row>
    <row r="5" spans="1:5" x14ac:dyDescent="0.3">
      <c r="A5" t="s">
        <v>136</v>
      </c>
      <c r="B5">
        <v>48.853755091902904</v>
      </c>
      <c r="C5">
        <v>4.0536519799999997</v>
      </c>
      <c r="D5">
        <f>'3j cristaux '!$K$16</f>
        <v>9.7074283415485105</v>
      </c>
      <c r="E5">
        <v>2.276958472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Q18" sqref="Q18"/>
    </sheetView>
  </sheetViews>
  <sheetFormatPr baseColWidth="10" defaultColWidth="8.88671875" defaultRowHeight="14.4" x14ac:dyDescent="0.3"/>
  <sheetData>
    <row r="1" spans="1:2" x14ac:dyDescent="0.3">
      <c r="A1" t="s">
        <v>116</v>
      </c>
      <c r="B1">
        <f>'3j eau '!$E$50</f>
        <v>39.383398245487221</v>
      </c>
    </row>
    <row r="2" spans="1:2" x14ac:dyDescent="0.3">
      <c r="A2" t="s">
        <v>117</v>
      </c>
      <c r="B2">
        <f>'3j 4d22'!$D$22</f>
        <v>49.930606692195909</v>
      </c>
    </row>
    <row r="3" spans="1:2" x14ac:dyDescent="0.3">
      <c r="A3" t="s">
        <v>135</v>
      </c>
      <c r="B3">
        <f>'SA11'!$E$48</f>
        <v>66.848403870039149</v>
      </c>
    </row>
    <row r="4" spans="1:2" x14ac:dyDescent="0.3">
      <c r="A4" t="s">
        <v>136</v>
      </c>
      <c r="B4">
        <f>'3j cristaux '!$D$16</f>
        <v>58.839549126570105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3j eau </vt:lpstr>
      <vt:lpstr>3j 4d22</vt:lpstr>
      <vt:lpstr>3j cristaux </vt:lpstr>
      <vt:lpstr>SA11</vt:lpstr>
      <vt:lpstr>STAT GFP+</vt:lpstr>
      <vt:lpstr>stat old EC GFP-DAPI+RFP-</vt:lpstr>
      <vt:lpstr>stat new EC</vt:lpstr>
      <vt:lpstr>graphe EC </vt:lpstr>
      <vt:lpstr>graphe GFP+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2022-09-19T13:07:59Z</dcterms:modified>
</cp:coreProperties>
</file>